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an\Dropbox (Wall Street Prep)\Marketing\Website marketing\Blog, Newsletter, and PR articles\"/>
    </mc:Choice>
  </mc:AlternateContent>
  <bookViews>
    <workbookView xWindow="0" yWindow="30" windowWidth="14355" windowHeight="9270" activeTab="1" xr2:uid="{00000000-000D-0000-FFFF-FFFF00000000}"/>
  </bookViews>
  <sheets>
    <sheet name="exercise" sheetId="1" r:id="rId1"/>
    <sheet name="answer" sheetId="4" r:id="rId2"/>
    <sheet name="Sheet2" sheetId="2" r:id="rId3"/>
    <sheet name="Sheet3" sheetId="3" r:id="rId4"/>
  </sheets>
  <calcPr calcId="171027" calcMode="autoNoTable" iterate="1"/>
</workbook>
</file>

<file path=xl/calcChain.xml><?xml version="1.0" encoding="utf-8"?>
<calcChain xmlns="http://schemas.openxmlformats.org/spreadsheetml/2006/main">
  <c r="D15" i="4" l="1"/>
  <c r="J19" i="1"/>
  <c r="D19" i="1"/>
  <c r="E19" i="1" s="1"/>
  <c r="C17" i="1"/>
  <c r="C21" i="1" s="1"/>
  <c r="D16" i="1"/>
  <c r="E16" i="1" s="1"/>
  <c r="C13" i="1"/>
  <c r="J12" i="1"/>
  <c r="D12" i="1"/>
  <c r="E12" i="1" s="1"/>
  <c r="D11" i="1"/>
  <c r="E11" i="1" s="1"/>
  <c r="D9" i="1"/>
  <c r="E9" i="1" s="1"/>
  <c r="F9" i="1" s="1"/>
  <c r="C6" i="1"/>
  <c r="D5" i="1"/>
  <c r="E5" i="1" s="1"/>
  <c r="F5" i="1" s="1"/>
  <c r="D4" i="1"/>
  <c r="E4" i="1" s="1"/>
  <c r="J3" i="1"/>
  <c r="K3" i="1" s="1"/>
  <c r="L3" i="1" s="1"/>
  <c r="D3" i="1"/>
  <c r="E3" i="1" s="1"/>
  <c r="F3" i="1" s="1"/>
  <c r="J19" i="4"/>
  <c r="J6" i="1" l="1"/>
  <c r="J5" i="1"/>
  <c r="D6" i="1"/>
  <c r="D20" i="1" s="1"/>
  <c r="J9" i="1"/>
  <c r="J10" i="1" s="1"/>
  <c r="F16" i="1"/>
  <c r="L6" i="1" s="1"/>
  <c r="K6" i="1"/>
  <c r="F11" i="1"/>
  <c r="L5" i="1" s="1"/>
  <c r="K5" i="1"/>
  <c r="F12" i="1"/>
  <c r="L9" i="1" s="1"/>
  <c r="L10" i="1" s="1"/>
  <c r="C22" i="1"/>
  <c r="F19" i="1"/>
  <c r="L12" i="1" s="1"/>
  <c r="K12" i="1"/>
  <c r="E6" i="1"/>
  <c r="K4" i="1" s="1"/>
  <c r="F4" i="1"/>
  <c r="F6" i="1" s="1"/>
  <c r="L4" i="1" s="1"/>
  <c r="K9" i="1"/>
  <c r="K10" i="1" s="1"/>
  <c r="J4" i="1"/>
  <c r="J7" i="1" s="1"/>
  <c r="D19" i="4"/>
  <c r="E19" i="4" s="1"/>
  <c r="F19" i="4" s="1"/>
  <c r="D12" i="4"/>
  <c r="E12" i="4" s="1"/>
  <c r="F12" i="4" s="1"/>
  <c r="C13" i="4"/>
  <c r="L7" i="1" l="1"/>
  <c r="L21" i="1" s="1"/>
  <c r="K7" i="1"/>
  <c r="J21" i="1"/>
  <c r="J22" i="1" s="1"/>
  <c r="K21" i="1"/>
  <c r="E20" i="1"/>
  <c r="F20" i="1" s="1"/>
  <c r="K9" i="4"/>
  <c r="K10" i="4" s="1"/>
  <c r="L9" i="4"/>
  <c r="L10" i="4" s="1"/>
  <c r="J9" i="4"/>
  <c r="J10" i="4" s="1"/>
  <c r="J12" i="4"/>
  <c r="C17" i="4"/>
  <c r="C21" i="4" s="1"/>
  <c r="D16" i="4"/>
  <c r="J3" i="4"/>
  <c r="K3" i="4" s="1"/>
  <c r="L3" i="4" s="1"/>
  <c r="C6" i="4"/>
  <c r="D11" i="4"/>
  <c r="D5" i="4"/>
  <c r="E5" i="4" s="1"/>
  <c r="F5" i="4" s="1"/>
  <c r="D4" i="4"/>
  <c r="D9" i="4"/>
  <c r="E9" i="4" s="1"/>
  <c r="F9" i="4" s="1"/>
  <c r="D3" i="4"/>
  <c r="E3" i="4" s="1"/>
  <c r="F3" i="4" s="1"/>
  <c r="D17" i="1" l="1"/>
  <c r="D21" i="1" s="1"/>
  <c r="J14" i="1"/>
  <c r="J16" i="1" s="1"/>
  <c r="C22" i="4"/>
  <c r="J6" i="4"/>
  <c r="E16" i="4"/>
  <c r="K12" i="4"/>
  <c r="D6" i="4"/>
  <c r="E4" i="4"/>
  <c r="J5" i="4"/>
  <c r="E11" i="4"/>
  <c r="D13" i="1" l="1"/>
  <c r="K19" i="1"/>
  <c r="K22" i="1" s="1"/>
  <c r="K6" i="4"/>
  <c r="F16" i="4"/>
  <c r="E6" i="4"/>
  <c r="K4" i="4" s="1"/>
  <c r="F4" i="4"/>
  <c r="F6" i="4" s="1"/>
  <c r="L4" i="4" s="1"/>
  <c r="F11" i="4"/>
  <c r="L5" i="4" s="1"/>
  <c r="J4" i="4"/>
  <c r="J7" i="4" s="1"/>
  <c r="D20" i="4"/>
  <c r="E20" i="4" s="1"/>
  <c r="K5" i="4"/>
  <c r="E17" i="1" l="1"/>
  <c r="E21" i="1" s="1"/>
  <c r="K14" i="1"/>
  <c r="K16" i="1" s="1"/>
  <c r="J21" i="4"/>
  <c r="J22" i="4" s="1"/>
  <c r="L12" i="4"/>
  <c r="F20" i="4"/>
  <c r="K7" i="4"/>
  <c r="K21" i="4" s="1"/>
  <c r="L6" i="4"/>
  <c r="L7" i="4" s="1"/>
  <c r="L21" i="4" l="1"/>
  <c r="L19" i="1"/>
  <c r="L22" i="1" s="1"/>
  <c r="E13" i="1"/>
  <c r="J13" i="4"/>
  <c r="J14" i="4" s="1"/>
  <c r="J16" i="4" s="1"/>
  <c r="D10" i="4" s="1"/>
  <c r="D17" i="4"/>
  <c r="D21" i="4" s="1"/>
  <c r="F17" i="1" l="1"/>
  <c r="F21" i="1" s="1"/>
  <c r="L14" i="1"/>
  <c r="L16" i="1" s="1"/>
  <c r="F13" i="1" s="1"/>
  <c r="D13" i="4"/>
  <c r="D22" i="4" s="1"/>
  <c r="K19" i="4"/>
  <c r="K22" i="4" s="1"/>
  <c r="E15" i="4" s="1"/>
  <c r="E17" i="4" l="1"/>
  <c r="E21" i="4" s="1"/>
  <c r="K13" i="4"/>
  <c r="K14" i="4" s="1"/>
  <c r="K16" i="4" s="1"/>
  <c r="E10" i="4" s="1"/>
  <c r="L19" i="4" l="1"/>
  <c r="L22" i="4" s="1"/>
  <c r="F15" i="4" s="1"/>
  <c r="E13" i="4"/>
  <c r="E22" i="4" s="1"/>
  <c r="L13" i="4" l="1"/>
  <c r="L14" i="4" s="1"/>
  <c r="L16" i="4" s="1"/>
  <c r="F10" i="4" s="1"/>
  <c r="F13" i="4" s="1"/>
  <c r="F17" i="4"/>
  <c r="F21" i="4" s="1"/>
  <c r="F22" i="4" l="1"/>
</calcChain>
</file>

<file path=xl/sharedStrings.xml><?xml version="1.0" encoding="utf-8"?>
<sst xmlns="http://schemas.openxmlformats.org/spreadsheetml/2006/main" count="64" uniqueCount="31">
  <si>
    <t>Cash</t>
  </si>
  <si>
    <t>Revolver</t>
  </si>
  <si>
    <t>Retained Earnings</t>
  </si>
  <si>
    <t>Total Assets</t>
  </si>
  <si>
    <t>Liabilities</t>
  </si>
  <si>
    <t>Total Liabilities &amp; Equity</t>
  </si>
  <si>
    <t>Balance Check</t>
  </si>
  <si>
    <t>Balance Sheet</t>
  </si>
  <si>
    <t>Cash Flow Statement</t>
  </si>
  <si>
    <t>Income Statement</t>
  </si>
  <si>
    <t>Revenues</t>
  </si>
  <si>
    <t>Expenses</t>
  </si>
  <si>
    <t>Net Income</t>
  </si>
  <si>
    <t>Net Change in Cash</t>
  </si>
  <si>
    <t>Cash needed from the revolver</t>
  </si>
  <si>
    <t>Minimum cash desired</t>
  </si>
  <si>
    <t>Cash available at beginning of period(BOP)</t>
  </si>
  <si>
    <t>Cash generated during the current year</t>
  </si>
  <si>
    <t>Common stock</t>
  </si>
  <si>
    <t>Accounts receivable</t>
  </si>
  <si>
    <t>Land</t>
  </si>
  <si>
    <t>Accounts payable</t>
  </si>
  <si>
    <t>Purchases of land</t>
  </si>
  <si>
    <t>Cash from investing activities</t>
  </si>
  <si>
    <t>Cash from operating activities</t>
  </si>
  <si>
    <t>Cash from financing activities</t>
  </si>
  <si>
    <t>Changes in accounts receivable</t>
  </si>
  <si>
    <t>Changes in accounts payable</t>
  </si>
  <si>
    <t>Issuance of common stock</t>
  </si>
  <si>
    <t>Cash surplus / (deficit)</t>
  </si>
  <si>
    <t>Revolver proceeds / (payments)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</si>
</sst>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;@_)"/>
    <numFmt numFmtId="165" formatCode="#,##0.0_);\(#,##0.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0" fillId="0" borderId="0" xfId="0" applyNumberFormat="1" applyFont="1"/>
    <xf numFmtId="164" fontId="0" fillId="0" borderId="1" xfId="0" applyNumberFormat="1" applyFont="1" applyBorder="1"/>
    <xf numFmtId="165" fontId="0" fillId="0" borderId="0" xfId="0" applyNumberFormat="1"/>
    <xf numFmtId="0" fontId="0" fillId="0" borderId="0" xfId="0" applyBorder="1"/>
    <xf numFmtId="0" fontId="1" fillId="0" borderId="0" xfId="0" applyFont="1"/>
    <xf numFmtId="164" fontId="0" fillId="0" borderId="4" xfId="0" applyNumberFormat="1" applyFont="1" applyBorder="1"/>
    <xf numFmtId="165" fontId="0" fillId="0" borderId="0" xfId="0" applyNumberForma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164" fontId="4" fillId="0" borderId="0" xfId="0" applyNumberFormat="1" applyFont="1"/>
    <xf numFmtId="164" fontId="5" fillId="0" borderId="0" xfId="0" applyNumberFormat="1" applyFont="1" applyBorder="1"/>
    <xf numFmtId="164" fontId="5" fillId="0" borderId="0" xfId="0" applyNumberFormat="1" applyFont="1"/>
    <xf numFmtId="165" fontId="0" fillId="0" borderId="1" xfId="0" applyNumberFormat="1" applyBorder="1"/>
    <xf numFmtId="165" fontId="1" fillId="0" borderId="0" xfId="0" applyNumberFormat="1" applyFont="1" applyBorder="1"/>
    <xf numFmtId="165" fontId="1" fillId="0" borderId="0" xfId="0" applyNumberFormat="1" applyFont="1"/>
    <xf numFmtId="165" fontId="0" fillId="0" borderId="6" xfId="0" applyNumberFormat="1" applyBorder="1"/>
    <xf numFmtId="165" fontId="0" fillId="0" borderId="3" xfId="0" applyNumberFormat="1" applyBorder="1"/>
    <xf numFmtId="164" fontId="6" fillId="0" borderId="0" xfId="0" applyNumberFormat="1" applyFont="1" applyBorder="1"/>
    <xf numFmtId="164" fontId="6" fillId="0" borderId="3" xfId="0" applyNumberFormat="1" applyFont="1" applyBorder="1"/>
    <xf numFmtId="164" fontId="6" fillId="0" borderId="5" xfId="0" applyNumberFormat="1" applyFont="1" applyBorder="1"/>
    <xf numFmtId="164" fontId="0" fillId="0" borderId="2" xfId="0" applyNumberFormat="1" applyBorder="1"/>
    <xf numFmtId="164" fontId="6" fillId="0" borderId="6" xfId="0" applyNumberFormat="1" applyFont="1" applyBorder="1"/>
    <xf numFmtId="164" fontId="0" fillId="0" borderId="6" xfId="0" applyNumberFormat="1" applyBorder="1"/>
    <xf numFmtId="0" fontId="0" fillId="0" borderId="0" xfId="0" applyFont="1"/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0" xfId="0" applyNumberFormat="1"/>
    <xf numFmtId="164" fontId="0" fillId="0" borderId="0" xfId="0" applyNumberFormat="1" applyFont="1" applyBorder="1"/>
    <xf numFmtId="165" fontId="1" fillId="0" borderId="0" xfId="0" applyNumberFormat="1" applyFont="1" applyAlignment="1">
      <alignment horizontal="right"/>
    </xf>
    <xf numFmtId="165" fontId="0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 indent="1"/>
    </xf>
    <xf numFmtId="165" fontId="1" fillId="0" borderId="0" xfId="0" applyNumberFormat="1" applyFont="1" applyAlignment="1"/>
    <xf numFmtId="0" fontId="1" fillId="2" borderId="0" xfId="0" applyFont="1" applyFill="1" applyBorder="1"/>
    <xf numFmtId="0" fontId="0" fillId="2" borderId="0" xfId="0" applyFill="1" applyBorder="1"/>
    <xf numFmtId="165" fontId="5" fillId="0" borderId="0" xfId="0" applyNumberFormat="1" applyFont="1" applyBorder="1"/>
    <xf numFmtId="0" fontId="1" fillId="0" borderId="7" xfId="0" applyFont="1" applyBorder="1"/>
    <xf numFmtId="0" fontId="2" fillId="0" borderId="0" xfId="0" applyFont="1" applyAlignment="1">
      <alignment horizontal="left" indent="1"/>
    </xf>
    <xf numFmtId="0" fontId="0" fillId="0" borderId="0" xfId="0" applyBorder="1" applyAlignment="1">
      <alignment horizontal="left" inden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2"/>
  <sheetViews>
    <sheetView workbookViewId="0">
      <selection activeCell="Q23" sqref="Q23"/>
    </sheetView>
  </sheetViews>
  <sheetFormatPr defaultRowHeight="15" x14ac:dyDescent="0.25"/>
  <cols>
    <col min="2" max="2" width="39.7109375" bestFit="1" customWidth="1"/>
    <col min="3" max="3" width="7.85546875" bestFit="1" customWidth="1"/>
    <col min="4" max="4" width="8.42578125" bestFit="1" customWidth="1"/>
    <col min="5" max="5" width="7.85546875" bestFit="1" customWidth="1"/>
    <col min="6" max="6" width="8.28515625" bestFit="1" customWidth="1"/>
    <col min="8" max="8" width="41" bestFit="1" customWidth="1"/>
    <col min="9" max="9" width="7.85546875" bestFit="1" customWidth="1"/>
    <col min="10" max="10" width="7.5703125" bestFit="1" customWidth="1"/>
    <col min="11" max="11" width="7.85546875" bestFit="1" customWidth="1"/>
    <col min="12" max="12" width="8.5703125" bestFit="1" customWidth="1"/>
  </cols>
  <sheetData>
    <row r="2" spans="2:13" x14ac:dyDescent="0.25">
      <c r="B2" s="35" t="s">
        <v>9</v>
      </c>
      <c r="C2" s="36"/>
      <c r="D2" s="36"/>
      <c r="E2" s="36"/>
      <c r="F2" s="36"/>
      <c r="H2" s="35" t="s">
        <v>8</v>
      </c>
      <c r="I2" s="36"/>
      <c r="J2" s="36"/>
      <c r="K2" s="36"/>
      <c r="L2" s="36"/>
    </row>
    <row r="3" spans="2:13" ht="15.75" thickBot="1" x14ac:dyDescent="0.3">
      <c r="B3" s="4"/>
      <c r="C3" s="38">
        <v>2010</v>
      </c>
      <c r="D3" s="38">
        <f>C3+1</f>
        <v>2011</v>
      </c>
      <c r="E3" s="38">
        <f t="shared" ref="E3:F3" si="0">D3+1</f>
        <v>2012</v>
      </c>
      <c r="F3" s="38">
        <f t="shared" si="0"/>
        <v>2013</v>
      </c>
      <c r="H3" s="4"/>
      <c r="I3" s="38">
        <v>2010</v>
      </c>
      <c r="J3" s="38">
        <f>I3+1</f>
        <v>2011</v>
      </c>
      <c r="K3" s="38">
        <f t="shared" ref="K3:L3" si="1">J3+1</f>
        <v>2012</v>
      </c>
      <c r="L3" s="38">
        <f t="shared" si="1"/>
        <v>2013</v>
      </c>
    </row>
    <row r="4" spans="2:13" x14ac:dyDescent="0.25">
      <c r="B4" s="28" t="s">
        <v>10</v>
      </c>
      <c r="C4" s="8">
        <v>1000</v>
      </c>
      <c r="D4" s="1">
        <f>C4*1.05</f>
        <v>1050</v>
      </c>
      <c r="E4" s="1">
        <f t="shared" ref="E4:F4" si="2">D4*1.05</f>
        <v>1102.5</v>
      </c>
      <c r="F4" s="1">
        <f t="shared" si="2"/>
        <v>1157.625</v>
      </c>
      <c r="H4" s="40" t="s">
        <v>12</v>
      </c>
      <c r="I4" s="4"/>
      <c r="J4" s="7">
        <f>D6</f>
        <v>210</v>
      </c>
      <c r="K4" s="7">
        <f>E6</f>
        <v>220.5</v>
      </c>
      <c r="L4" s="7">
        <f>F6</f>
        <v>231.52499999999998</v>
      </c>
      <c r="M4" s="4"/>
    </row>
    <row r="5" spans="2:13" x14ac:dyDescent="0.25">
      <c r="B5" s="28" t="s">
        <v>11</v>
      </c>
      <c r="C5" s="9">
        <v>800</v>
      </c>
      <c r="D5" s="2">
        <f t="shared" ref="D5:F5" si="3">C5*1.05</f>
        <v>840</v>
      </c>
      <c r="E5" s="2">
        <f t="shared" si="3"/>
        <v>882</v>
      </c>
      <c r="F5" s="2">
        <f t="shared" si="3"/>
        <v>926.1</v>
      </c>
      <c r="H5" s="28" t="s">
        <v>26</v>
      </c>
      <c r="J5" s="3">
        <f>C11-D11</f>
        <v>-22.5</v>
      </c>
      <c r="K5" s="3">
        <f>D11-E11</f>
        <v>-23.625</v>
      </c>
      <c r="L5" s="3">
        <f>E11-F11</f>
        <v>-24.806249999999977</v>
      </c>
    </row>
    <row r="6" spans="2:13" x14ac:dyDescent="0.25">
      <c r="B6" s="33" t="s">
        <v>12</v>
      </c>
      <c r="C6" s="37">
        <f>C4-C5</f>
        <v>200</v>
      </c>
      <c r="D6" s="37">
        <f t="shared" ref="D6:F6" si="4">D4-D5</f>
        <v>210</v>
      </c>
      <c r="E6" s="37">
        <f t="shared" si="4"/>
        <v>220.5</v>
      </c>
      <c r="F6" s="37">
        <f t="shared" si="4"/>
        <v>231.52499999999998</v>
      </c>
      <c r="H6" s="28" t="s">
        <v>27</v>
      </c>
      <c r="J6" s="15">
        <f>D16-C16</f>
        <v>20</v>
      </c>
      <c r="K6" s="15">
        <f>E16-D16</f>
        <v>21</v>
      </c>
      <c r="L6" s="15">
        <f>F16-E16</f>
        <v>22.050000000000011</v>
      </c>
    </row>
    <row r="7" spans="2:13" x14ac:dyDescent="0.25">
      <c r="H7" s="33" t="s">
        <v>24</v>
      </c>
      <c r="I7" s="5"/>
      <c r="J7" s="16">
        <f>SUM(J4:J6)</f>
        <v>207.5</v>
      </c>
      <c r="K7" s="16">
        <f t="shared" ref="K7:L7" si="5">SUM(K4:K6)</f>
        <v>217.875</v>
      </c>
      <c r="L7" s="16">
        <f t="shared" si="5"/>
        <v>228.76875000000001</v>
      </c>
    </row>
    <row r="8" spans="2:13" x14ac:dyDescent="0.25">
      <c r="B8" s="35" t="s">
        <v>7</v>
      </c>
      <c r="C8" s="36"/>
      <c r="D8" s="36"/>
      <c r="E8" s="36"/>
      <c r="F8" s="36"/>
      <c r="H8" s="28"/>
    </row>
    <row r="9" spans="2:13" ht="15.75" thickBot="1" x14ac:dyDescent="0.3">
      <c r="B9" s="4"/>
      <c r="C9" s="38">
        <v>2010</v>
      </c>
      <c r="D9" s="38">
        <f>C9+1</f>
        <v>2011</v>
      </c>
      <c r="E9" s="38">
        <f t="shared" ref="E9:F9" si="6">D9+1</f>
        <v>2012</v>
      </c>
      <c r="F9" s="38">
        <f t="shared" si="6"/>
        <v>2013</v>
      </c>
      <c r="H9" s="27" t="s">
        <v>22</v>
      </c>
      <c r="I9" s="26"/>
      <c r="J9" s="32">
        <f>C12-D12</f>
        <v>-4</v>
      </c>
      <c r="K9" s="32">
        <f>D12-E12</f>
        <v>-4.2000000000000028</v>
      </c>
      <c r="L9" s="32">
        <f>E12-F12</f>
        <v>-4.4100000000000108</v>
      </c>
    </row>
    <row r="10" spans="2:13" x14ac:dyDescent="0.25">
      <c r="B10" s="28" t="s">
        <v>0</v>
      </c>
      <c r="C10" s="10">
        <v>100</v>
      </c>
      <c r="D10" s="19"/>
      <c r="E10" s="19"/>
      <c r="F10" s="18"/>
      <c r="H10" s="33" t="s">
        <v>23</v>
      </c>
      <c r="I10" s="5"/>
      <c r="J10" s="31">
        <f>SUM(J9)</f>
        <v>-4</v>
      </c>
      <c r="K10" s="31">
        <f t="shared" ref="K10:L10" si="7">SUM(K9)</f>
        <v>-4.2000000000000028</v>
      </c>
      <c r="L10" s="31">
        <f t="shared" si="7"/>
        <v>-4.4100000000000108</v>
      </c>
    </row>
    <row r="11" spans="2:13" x14ac:dyDescent="0.25">
      <c r="B11" s="28" t="s">
        <v>19</v>
      </c>
      <c r="C11" s="10">
        <v>450</v>
      </c>
      <c r="D11" s="30">
        <f>C11*1.05</f>
        <v>472.5</v>
      </c>
      <c r="E11" s="30">
        <f t="shared" ref="E11:F12" si="8">D11*1.05</f>
        <v>496.125</v>
      </c>
      <c r="F11" s="30">
        <f t="shared" si="8"/>
        <v>520.93124999999998</v>
      </c>
      <c r="G11" s="4"/>
      <c r="H11" s="28"/>
    </row>
    <row r="12" spans="2:13" x14ac:dyDescent="0.25">
      <c r="B12" s="28" t="s">
        <v>20</v>
      </c>
      <c r="C12" s="10">
        <v>80</v>
      </c>
      <c r="D12" s="30">
        <f>C12*1.05</f>
        <v>84</v>
      </c>
      <c r="E12" s="30">
        <f t="shared" si="8"/>
        <v>88.2</v>
      </c>
      <c r="F12" s="30">
        <f t="shared" si="8"/>
        <v>92.610000000000014</v>
      </c>
      <c r="H12" s="28" t="s">
        <v>28</v>
      </c>
      <c r="J12" s="7">
        <f>D19-C19</f>
        <v>6.5</v>
      </c>
      <c r="K12" s="7">
        <f>E19-D19</f>
        <v>6.8250000000000171</v>
      </c>
      <c r="L12" s="7">
        <f>F19-E19</f>
        <v>7.1662500000000193</v>
      </c>
    </row>
    <row r="13" spans="2:13" x14ac:dyDescent="0.25">
      <c r="B13" s="33" t="s">
        <v>3</v>
      </c>
      <c r="C13" s="13">
        <f>SUM(C10:C12)</f>
        <v>630</v>
      </c>
      <c r="D13" s="13">
        <f t="shared" ref="D13:F13" si="9">SUM(D10:D12)</f>
        <v>556.5</v>
      </c>
      <c r="E13" s="13">
        <f t="shared" si="9"/>
        <v>584.32500000000005</v>
      </c>
      <c r="F13" s="13">
        <f t="shared" si="9"/>
        <v>613.54124999999999</v>
      </c>
      <c r="H13" s="28" t="s">
        <v>30</v>
      </c>
      <c r="I13" s="4"/>
      <c r="J13" s="19"/>
      <c r="K13" s="19"/>
      <c r="L13" s="18"/>
    </row>
    <row r="14" spans="2:13" x14ac:dyDescent="0.25">
      <c r="B14" s="28"/>
      <c r="C14" s="1"/>
      <c r="D14" s="1"/>
      <c r="E14" s="1"/>
      <c r="F14" s="1"/>
      <c r="H14" s="33" t="s">
        <v>25</v>
      </c>
      <c r="I14" s="5"/>
      <c r="J14" s="16">
        <f>SUM(J12:J13)</f>
        <v>6.5</v>
      </c>
      <c r="K14" s="16">
        <f t="shared" ref="K14:L14" si="10">SUM(K12:K13)</f>
        <v>6.8250000000000171</v>
      </c>
      <c r="L14" s="16">
        <f t="shared" si="10"/>
        <v>7.1662500000000193</v>
      </c>
    </row>
    <row r="15" spans="2:13" x14ac:dyDescent="0.25">
      <c r="B15" s="28" t="s">
        <v>1</v>
      </c>
      <c r="C15" s="8">
        <v>0</v>
      </c>
      <c r="D15" s="23"/>
      <c r="E15" s="23"/>
      <c r="F15" s="25"/>
      <c r="H15" s="28"/>
      <c r="M15" s="4"/>
    </row>
    <row r="16" spans="2:13" x14ac:dyDescent="0.25">
      <c r="B16" s="28" t="s">
        <v>21</v>
      </c>
      <c r="C16" s="9">
        <v>400</v>
      </c>
      <c r="D16" s="6">
        <f>C16*1.05</f>
        <v>420</v>
      </c>
      <c r="E16" s="6">
        <f t="shared" ref="E16:F16" si="11">D16*1.05</f>
        <v>441</v>
      </c>
      <c r="F16" s="2">
        <f t="shared" si="11"/>
        <v>463.05</v>
      </c>
      <c r="H16" s="33" t="s">
        <v>13</v>
      </c>
      <c r="J16" s="17">
        <f>J7+J10+J14</f>
        <v>210</v>
      </c>
      <c r="K16" s="17">
        <f t="shared" ref="K16:L16" si="12">K7+K10+K14</f>
        <v>220.50000000000003</v>
      </c>
      <c r="L16" s="17">
        <f t="shared" si="12"/>
        <v>231.52500000000001</v>
      </c>
    </row>
    <row r="17" spans="2:12" x14ac:dyDescent="0.25">
      <c r="B17" s="28" t="s">
        <v>4</v>
      </c>
      <c r="C17" s="11">
        <f>SUM(C15:C16)</f>
        <v>400</v>
      </c>
      <c r="D17" s="11">
        <f>SUM(D15:D16)</f>
        <v>420</v>
      </c>
      <c r="E17" s="11">
        <f t="shared" ref="E17:F17" si="13">SUM(E15:E16)</f>
        <v>441</v>
      </c>
      <c r="F17" s="11">
        <f t="shared" si="13"/>
        <v>463.05</v>
      </c>
    </row>
    <row r="18" spans="2:12" x14ac:dyDescent="0.25">
      <c r="B18" s="28"/>
      <c r="C18" s="1"/>
      <c r="D18" s="1"/>
      <c r="E18" s="1"/>
      <c r="F18" s="1"/>
      <c r="G18" s="4"/>
      <c r="H18" s="5" t="s">
        <v>14</v>
      </c>
    </row>
    <row r="19" spans="2:12" x14ac:dyDescent="0.25">
      <c r="B19" s="28" t="s">
        <v>18</v>
      </c>
      <c r="C19" s="8">
        <v>130</v>
      </c>
      <c r="D19" s="12">
        <f>C19*1.05</f>
        <v>136.5</v>
      </c>
      <c r="E19" s="12">
        <f t="shared" ref="E19:F19" si="14">D19*1.05</f>
        <v>143.32500000000002</v>
      </c>
      <c r="F19" s="12">
        <f t="shared" si="14"/>
        <v>150.49125000000004</v>
      </c>
      <c r="G19" s="4"/>
      <c r="H19" s="27" t="s">
        <v>16</v>
      </c>
      <c r="J19" s="29">
        <f>C10</f>
        <v>100</v>
      </c>
      <c r="K19" s="29">
        <f>D10</f>
        <v>0</v>
      </c>
      <c r="L19" s="29">
        <f>E10</f>
        <v>0</v>
      </c>
    </row>
    <row r="20" spans="2:12" x14ac:dyDescent="0.25">
      <c r="B20" s="28" t="s">
        <v>2</v>
      </c>
      <c r="C20" s="8">
        <v>100</v>
      </c>
      <c r="D20" s="12">
        <f>C20+D6</f>
        <v>310</v>
      </c>
      <c r="E20" s="12">
        <f>D20+E6</f>
        <v>530.5</v>
      </c>
      <c r="F20" s="12">
        <f>E20+F6</f>
        <v>762.02499999999998</v>
      </c>
      <c r="H20" s="28" t="s">
        <v>15</v>
      </c>
      <c r="J20" s="1">
        <v>100</v>
      </c>
      <c r="K20" s="1">
        <v>100</v>
      </c>
      <c r="L20" s="1">
        <v>100</v>
      </c>
    </row>
    <row r="21" spans="2:12" x14ac:dyDescent="0.25">
      <c r="B21" s="33" t="s">
        <v>5</v>
      </c>
      <c r="C21" s="14">
        <f>C17+C19+C20</f>
        <v>630</v>
      </c>
      <c r="D21" s="13">
        <f>D17+D19+D20</f>
        <v>866.5</v>
      </c>
      <c r="E21" s="13">
        <f>E17+E19+E20</f>
        <v>1114.825</v>
      </c>
      <c r="F21" s="13">
        <f>F17+F19+F20</f>
        <v>1375.5662499999999</v>
      </c>
      <c r="H21" s="28" t="s">
        <v>17</v>
      </c>
      <c r="J21" s="3">
        <f>J7+J10+J12</f>
        <v>210</v>
      </c>
      <c r="K21" s="3">
        <f t="shared" ref="K21:L21" si="15">K7+K10+K12</f>
        <v>220.50000000000003</v>
      </c>
      <c r="L21" s="3">
        <f>L7+L10+L12</f>
        <v>231.52500000000001</v>
      </c>
    </row>
    <row r="22" spans="2:12" x14ac:dyDescent="0.25">
      <c r="B22" s="39" t="s">
        <v>6</v>
      </c>
      <c r="C22" s="20">
        <f>C13-C21</f>
        <v>0</v>
      </c>
      <c r="D22" s="21"/>
      <c r="E22" s="24"/>
      <c r="F22" s="22"/>
      <c r="H22" s="33" t="s">
        <v>29</v>
      </c>
      <c r="I22" s="5"/>
      <c r="J22" s="34">
        <f>J19-J20+J21</f>
        <v>210</v>
      </c>
      <c r="K22" s="34">
        <f t="shared" ref="K22:L22" si="16">K19-K20+K21</f>
        <v>120.50000000000003</v>
      </c>
      <c r="L22" s="34">
        <f t="shared" si="16"/>
        <v>131.52500000000001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3"/>
  <sheetViews>
    <sheetView tabSelected="1" workbookViewId="0">
      <selection activeCell="N15" sqref="N15"/>
    </sheetView>
  </sheetViews>
  <sheetFormatPr defaultRowHeight="15" x14ac:dyDescent="0.25"/>
  <cols>
    <col min="2" max="2" width="39.7109375" bestFit="1" customWidth="1"/>
    <col min="3" max="3" width="7.85546875" bestFit="1" customWidth="1"/>
    <col min="4" max="4" width="8.42578125" bestFit="1" customWidth="1"/>
    <col min="5" max="5" width="7.85546875" bestFit="1" customWidth="1"/>
    <col min="6" max="6" width="8.28515625" bestFit="1" customWidth="1"/>
    <col min="8" max="8" width="41" bestFit="1" customWidth="1"/>
    <col min="9" max="9" width="7.85546875" bestFit="1" customWidth="1"/>
    <col min="10" max="10" width="7.5703125" bestFit="1" customWidth="1"/>
    <col min="11" max="11" width="7.85546875" bestFit="1" customWidth="1"/>
    <col min="12" max="12" width="8.85546875" bestFit="1" customWidth="1"/>
  </cols>
  <sheetData>
    <row r="2" spans="2:13" x14ac:dyDescent="0.25">
      <c r="B2" s="35" t="s">
        <v>9</v>
      </c>
      <c r="C2" s="36"/>
      <c r="D2" s="36"/>
      <c r="E2" s="36"/>
      <c r="F2" s="36"/>
      <c r="H2" s="35" t="s">
        <v>8</v>
      </c>
      <c r="I2" s="36"/>
      <c r="J2" s="36"/>
      <c r="K2" s="36"/>
      <c r="L2" s="36"/>
    </row>
    <row r="3" spans="2:13" ht="15.75" thickBot="1" x14ac:dyDescent="0.3">
      <c r="B3" s="4"/>
      <c r="C3" s="38">
        <v>2010</v>
      </c>
      <c r="D3" s="38">
        <f>C3+1</f>
        <v>2011</v>
      </c>
      <c r="E3" s="38">
        <f t="shared" ref="E3:F3" si="0">D3+1</f>
        <v>2012</v>
      </c>
      <c r="F3" s="38">
        <f t="shared" si="0"/>
        <v>2013</v>
      </c>
      <c r="H3" s="4"/>
      <c r="I3" s="38">
        <v>2010</v>
      </c>
      <c r="J3" s="38">
        <f>I3+1</f>
        <v>2011</v>
      </c>
      <c r="K3" s="38">
        <f t="shared" ref="K3:L3" si="1">J3+1</f>
        <v>2012</v>
      </c>
      <c r="L3" s="38">
        <f t="shared" si="1"/>
        <v>2013</v>
      </c>
    </row>
    <row r="4" spans="2:13" x14ac:dyDescent="0.25">
      <c r="B4" s="28" t="s">
        <v>10</v>
      </c>
      <c r="C4" s="8">
        <v>1000</v>
      </c>
      <c r="D4" s="1">
        <f>C4*1.05</f>
        <v>1050</v>
      </c>
      <c r="E4" s="1">
        <f t="shared" ref="E4:F4" si="2">D4*1.05</f>
        <v>1102.5</v>
      </c>
      <c r="F4" s="1">
        <f t="shared" si="2"/>
        <v>1157.625</v>
      </c>
      <c r="H4" s="40" t="s">
        <v>12</v>
      </c>
      <c r="I4" s="4"/>
      <c r="J4" s="7">
        <f>D6</f>
        <v>-525</v>
      </c>
      <c r="K4" s="7">
        <f>E6</f>
        <v>-551.25</v>
      </c>
      <c r="L4" s="7">
        <f>F6</f>
        <v>-578.8125</v>
      </c>
      <c r="M4" s="4"/>
    </row>
    <row r="5" spans="2:13" x14ac:dyDescent="0.25">
      <c r="B5" s="28" t="s">
        <v>11</v>
      </c>
      <c r="C5" s="9">
        <v>1500</v>
      </c>
      <c r="D5" s="2">
        <f t="shared" ref="D5:F5" si="3">C5*1.05</f>
        <v>1575</v>
      </c>
      <c r="E5" s="2">
        <f t="shared" si="3"/>
        <v>1653.75</v>
      </c>
      <c r="F5" s="2">
        <f t="shared" si="3"/>
        <v>1736.4375</v>
      </c>
      <c r="H5" s="28" t="s">
        <v>26</v>
      </c>
      <c r="J5" s="3">
        <f>C11-D11</f>
        <v>-22.5</v>
      </c>
      <c r="K5" s="3">
        <f>D11-E11</f>
        <v>-23.625</v>
      </c>
      <c r="L5" s="3">
        <f>E11-F11</f>
        <v>-24.806249999999977</v>
      </c>
      <c r="M5" s="4"/>
    </row>
    <row r="6" spans="2:13" x14ac:dyDescent="0.25">
      <c r="B6" s="33" t="s">
        <v>12</v>
      </c>
      <c r="C6" s="37">
        <f>C4-C5</f>
        <v>-500</v>
      </c>
      <c r="D6" s="37">
        <f t="shared" ref="D6:F6" si="4">D4-D5</f>
        <v>-525</v>
      </c>
      <c r="E6" s="37">
        <f t="shared" si="4"/>
        <v>-551.25</v>
      </c>
      <c r="F6" s="37">
        <f t="shared" si="4"/>
        <v>-578.8125</v>
      </c>
      <c r="H6" s="28" t="s">
        <v>27</v>
      </c>
      <c r="J6" s="15">
        <f>D16-C16</f>
        <v>20</v>
      </c>
      <c r="K6" s="15">
        <f>E16-D16</f>
        <v>21</v>
      </c>
      <c r="L6" s="15">
        <f>F16-E16</f>
        <v>22.050000000000011</v>
      </c>
    </row>
    <row r="7" spans="2:13" x14ac:dyDescent="0.25">
      <c r="H7" s="33" t="s">
        <v>24</v>
      </c>
      <c r="I7" s="5"/>
      <c r="J7" s="16">
        <f>SUM(J4:J6)</f>
        <v>-527.5</v>
      </c>
      <c r="K7" s="16">
        <f t="shared" ref="K7:L7" si="5">SUM(K4:K6)</f>
        <v>-553.875</v>
      </c>
      <c r="L7" s="16">
        <f t="shared" si="5"/>
        <v>-581.56874999999991</v>
      </c>
    </row>
    <row r="8" spans="2:13" x14ac:dyDescent="0.25">
      <c r="B8" s="35" t="s">
        <v>7</v>
      </c>
      <c r="C8" s="36"/>
      <c r="D8" s="36"/>
      <c r="E8" s="36"/>
      <c r="F8" s="36"/>
      <c r="H8" s="28"/>
      <c r="M8" s="4"/>
    </row>
    <row r="9" spans="2:13" ht="15.75" thickBot="1" x14ac:dyDescent="0.3">
      <c r="B9" s="4"/>
      <c r="C9" s="38">
        <v>2010</v>
      </c>
      <c r="D9" s="38">
        <f>C9+1</f>
        <v>2011</v>
      </c>
      <c r="E9" s="38">
        <f t="shared" ref="E9:F9" si="6">D9+1</f>
        <v>2012</v>
      </c>
      <c r="F9" s="38">
        <f t="shared" si="6"/>
        <v>2013</v>
      </c>
      <c r="H9" s="27" t="s">
        <v>22</v>
      </c>
      <c r="I9" s="26"/>
      <c r="J9" s="32">
        <f>C12-D12</f>
        <v>-4</v>
      </c>
      <c r="K9" s="32">
        <f>D12-E12</f>
        <v>-4.2000000000000028</v>
      </c>
      <c r="L9" s="32">
        <f>E12-F12</f>
        <v>-4.4100000000000108</v>
      </c>
    </row>
    <row r="10" spans="2:13" x14ac:dyDescent="0.25">
      <c r="B10" s="28" t="s">
        <v>0</v>
      </c>
      <c r="C10" s="10">
        <v>100</v>
      </c>
      <c r="D10" s="19">
        <f>C10+J16</f>
        <v>100</v>
      </c>
      <c r="E10" s="19">
        <f>D10+K16</f>
        <v>100</v>
      </c>
      <c r="F10" s="18">
        <f>E10+L16</f>
        <v>100</v>
      </c>
      <c r="H10" s="33" t="s">
        <v>23</v>
      </c>
      <c r="I10" s="5"/>
      <c r="J10" s="31">
        <f>SUM(J9)</f>
        <v>-4</v>
      </c>
      <c r="K10" s="31">
        <f t="shared" ref="K10:L10" si="7">SUM(K9)</f>
        <v>-4.2000000000000028</v>
      </c>
      <c r="L10" s="31">
        <f t="shared" si="7"/>
        <v>-4.4100000000000108</v>
      </c>
    </row>
    <row r="11" spans="2:13" x14ac:dyDescent="0.25">
      <c r="B11" s="28" t="s">
        <v>19</v>
      </c>
      <c r="C11" s="10">
        <v>450</v>
      </c>
      <c r="D11" s="30">
        <f>C11*1.05</f>
        <v>472.5</v>
      </c>
      <c r="E11" s="30">
        <f t="shared" ref="E11:F11" si="8">D11*1.05</f>
        <v>496.125</v>
      </c>
      <c r="F11" s="30">
        <f t="shared" si="8"/>
        <v>520.93124999999998</v>
      </c>
      <c r="G11" s="4"/>
      <c r="H11" s="28"/>
    </row>
    <row r="12" spans="2:13" x14ac:dyDescent="0.25">
      <c r="B12" s="28" t="s">
        <v>20</v>
      </c>
      <c r="C12" s="10">
        <v>80</v>
      </c>
      <c r="D12" s="30">
        <f>C12*1.05</f>
        <v>84</v>
      </c>
      <c r="E12" s="30">
        <f t="shared" ref="E12" si="9">D12*1.05</f>
        <v>88.2</v>
      </c>
      <c r="F12" s="30">
        <f t="shared" ref="F12" si="10">E12*1.05</f>
        <v>92.610000000000014</v>
      </c>
      <c r="H12" s="28" t="s">
        <v>28</v>
      </c>
      <c r="J12" s="7">
        <f>D19-C19</f>
        <v>6.5</v>
      </c>
      <c r="K12" s="7">
        <f>E19-D19</f>
        <v>6.8250000000000171</v>
      </c>
      <c r="L12" s="7">
        <f>F19-E19</f>
        <v>7.1662500000000193</v>
      </c>
    </row>
    <row r="13" spans="2:13" x14ac:dyDescent="0.25">
      <c r="B13" s="33" t="s">
        <v>3</v>
      </c>
      <c r="C13" s="13">
        <f>SUM(C10:C12)</f>
        <v>630</v>
      </c>
      <c r="D13" s="13">
        <f t="shared" ref="D13:F13" si="11">SUM(D10:D12)</f>
        <v>656.5</v>
      </c>
      <c r="E13" s="13">
        <f t="shared" si="11"/>
        <v>684.32500000000005</v>
      </c>
      <c r="F13" s="13">
        <f t="shared" si="11"/>
        <v>713.54124999999999</v>
      </c>
      <c r="H13" s="28" t="s">
        <v>30</v>
      </c>
      <c r="I13" s="4"/>
      <c r="J13" s="19">
        <f>D15-C15</f>
        <v>525</v>
      </c>
      <c r="K13" s="19">
        <f>E15-D15</f>
        <v>551.25</v>
      </c>
      <c r="L13" s="18">
        <f>F15-E15</f>
        <v>578.8125</v>
      </c>
    </row>
    <row r="14" spans="2:13" x14ac:dyDescent="0.25">
      <c r="B14" s="28"/>
      <c r="C14" s="1"/>
      <c r="D14" s="1"/>
      <c r="E14" s="1"/>
      <c r="F14" s="1"/>
      <c r="H14" s="33" t="s">
        <v>25</v>
      </c>
      <c r="I14" s="5"/>
      <c r="J14" s="16">
        <f>SUM(J12:J13)</f>
        <v>531.5</v>
      </c>
      <c r="K14" s="16">
        <f t="shared" ref="K14:L14" si="12">SUM(K12:K13)</f>
        <v>558.07500000000005</v>
      </c>
      <c r="L14" s="16">
        <f t="shared" si="12"/>
        <v>585.97874999999999</v>
      </c>
    </row>
    <row r="15" spans="2:13" x14ac:dyDescent="0.25">
      <c r="B15" s="28" t="s">
        <v>1</v>
      </c>
      <c r="C15" s="8">
        <v>0</v>
      </c>
      <c r="D15" s="23">
        <f>C15-MIN(C15,J22)</f>
        <v>525</v>
      </c>
      <c r="E15" s="23">
        <f>D15-MIN(D15,K22)</f>
        <v>1076.25</v>
      </c>
      <c r="F15" s="25">
        <f>E15-MIN(E15,L22)</f>
        <v>1655.0625</v>
      </c>
      <c r="H15" s="28"/>
    </row>
    <row r="16" spans="2:13" x14ac:dyDescent="0.25">
      <c r="B16" s="28" t="s">
        <v>21</v>
      </c>
      <c r="C16" s="9">
        <v>400</v>
      </c>
      <c r="D16" s="6">
        <f>C16*1.05</f>
        <v>420</v>
      </c>
      <c r="E16" s="6">
        <f t="shared" ref="E16:F16" si="13">D16*1.05</f>
        <v>441</v>
      </c>
      <c r="F16" s="2">
        <f t="shared" si="13"/>
        <v>463.05</v>
      </c>
      <c r="H16" s="33" t="s">
        <v>13</v>
      </c>
      <c r="J16" s="17">
        <f>J7+J10+J14</f>
        <v>0</v>
      </c>
      <c r="K16" s="17">
        <f t="shared" ref="K16:L16" si="14">K7+K10+K14</f>
        <v>0</v>
      </c>
      <c r="L16" s="17">
        <f t="shared" si="14"/>
        <v>0</v>
      </c>
      <c r="M16" s="4"/>
    </row>
    <row r="17" spans="2:17" x14ac:dyDescent="0.25">
      <c r="B17" s="28" t="s">
        <v>4</v>
      </c>
      <c r="C17" s="11">
        <f>SUM(C15:C16)</f>
        <v>400</v>
      </c>
      <c r="D17" s="11">
        <f>SUM(D15:D16)</f>
        <v>945</v>
      </c>
      <c r="E17" s="11">
        <f t="shared" ref="E17:F17" si="15">SUM(E15:E16)</f>
        <v>1517.25</v>
      </c>
      <c r="F17" s="11">
        <f t="shared" si="15"/>
        <v>2118.1125000000002</v>
      </c>
    </row>
    <row r="18" spans="2:17" x14ac:dyDescent="0.25">
      <c r="B18" s="28"/>
      <c r="C18" s="1"/>
      <c r="D18" s="1"/>
      <c r="E18" s="1"/>
      <c r="F18" s="1"/>
      <c r="G18" s="4"/>
      <c r="H18" s="5" t="s">
        <v>14</v>
      </c>
    </row>
    <row r="19" spans="2:17" x14ac:dyDescent="0.25">
      <c r="B19" s="28" t="s">
        <v>18</v>
      </c>
      <c r="C19" s="8">
        <v>130</v>
      </c>
      <c r="D19" s="12">
        <f>C19*1.05</f>
        <v>136.5</v>
      </c>
      <c r="E19" s="12">
        <f t="shared" ref="E19:F19" si="16">D19*1.05</f>
        <v>143.32500000000002</v>
      </c>
      <c r="F19" s="12">
        <f t="shared" si="16"/>
        <v>150.49125000000004</v>
      </c>
      <c r="G19" s="4"/>
      <c r="H19" s="27" t="s">
        <v>16</v>
      </c>
      <c r="J19" s="29">
        <f>C10</f>
        <v>100</v>
      </c>
      <c r="K19" s="29">
        <f>D10</f>
        <v>100</v>
      </c>
      <c r="L19" s="29">
        <f>E10</f>
        <v>100</v>
      </c>
    </row>
    <row r="20" spans="2:17" x14ac:dyDescent="0.25">
      <c r="B20" s="28" t="s">
        <v>2</v>
      </c>
      <c r="C20" s="8">
        <v>100</v>
      </c>
      <c r="D20" s="12">
        <f>C20+D6</f>
        <v>-425</v>
      </c>
      <c r="E20" s="12">
        <f>D20+E6</f>
        <v>-976.25</v>
      </c>
      <c r="F20" s="12">
        <f>E20+F6</f>
        <v>-1555.0625</v>
      </c>
      <c r="H20" s="28" t="s">
        <v>15</v>
      </c>
      <c r="J20" s="1">
        <v>100</v>
      </c>
      <c r="K20" s="1">
        <v>100</v>
      </c>
      <c r="L20" s="1">
        <v>100</v>
      </c>
    </row>
    <row r="21" spans="2:17" x14ac:dyDescent="0.25">
      <c r="B21" s="33" t="s">
        <v>5</v>
      </c>
      <c r="C21" s="14">
        <f>C17+C19+C20</f>
        <v>630</v>
      </c>
      <c r="D21" s="13">
        <f>D17+D19+D20</f>
        <v>656.5</v>
      </c>
      <c r="E21" s="13">
        <f>E17+E19+E20</f>
        <v>684.32500000000005</v>
      </c>
      <c r="F21" s="13">
        <f>F17+F19+F20</f>
        <v>713.54125000000022</v>
      </c>
      <c r="H21" s="28" t="s">
        <v>17</v>
      </c>
      <c r="J21" s="3">
        <f>J7+J10+J12</f>
        <v>-525</v>
      </c>
      <c r="K21" s="3">
        <f t="shared" ref="K21:L21" si="17">K7+K10+K12</f>
        <v>-551.25</v>
      </c>
      <c r="L21" s="3">
        <f>L7+L10+L12</f>
        <v>-578.81249999999989</v>
      </c>
    </row>
    <row r="22" spans="2:17" x14ac:dyDescent="0.25">
      <c r="B22" s="39" t="s">
        <v>6</v>
      </c>
      <c r="C22" s="20">
        <f>C13-C21</f>
        <v>0</v>
      </c>
      <c r="D22" s="21">
        <f>D13-D21</f>
        <v>0</v>
      </c>
      <c r="E22" s="24">
        <f>E13-E21</f>
        <v>0</v>
      </c>
      <c r="F22" s="22">
        <f>F13-F21</f>
        <v>0</v>
      </c>
      <c r="H22" s="33" t="s">
        <v>29</v>
      </c>
      <c r="I22" s="5"/>
      <c r="J22" s="34">
        <f>J19-J20+J21</f>
        <v>-525</v>
      </c>
      <c r="K22" s="34">
        <f t="shared" ref="K22:L22" si="18">K19-K20+K21</f>
        <v>-551.25</v>
      </c>
      <c r="L22" s="34">
        <f t="shared" si="18"/>
        <v>-578.81249999999989</v>
      </c>
    </row>
    <row r="27" spans="2:17" x14ac:dyDescent="0.25">
      <c r="E27" s="41"/>
      <c r="L27" s="8"/>
      <c r="M27" s="8"/>
      <c r="N27" s="8"/>
      <c r="O27" s="8"/>
      <c r="P27" s="8"/>
      <c r="Q27" s="8"/>
    </row>
    <row r="28" spans="2:17" x14ac:dyDescent="0.25">
      <c r="E28" s="41"/>
      <c r="L28" s="41"/>
      <c r="M28" s="41"/>
      <c r="N28" s="41"/>
      <c r="O28" s="41"/>
      <c r="P28" s="41"/>
    </row>
    <row r="29" spans="2:17" x14ac:dyDescent="0.25">
      <c r="E29" s="41"/>
    </row>
    <row r="30" spans="2:17" x14ac:dyDescent="0.25">
      <c r="E30" s="41"/>
    </row>
    <row r="31" spans="2:17" x14ac:dyDescent="0.25">
      <c r="E31" s="41"/>
    </row>
    <row r="32" spans="2:17" x14ac:dyDescent="0.25">
      <c r="E32" s="41"/>
    </row>
    <row r="33" spans="5:5" x14ac:dyDescent="0.25">
      <c r="E33" s="4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exercise</vt:lpstr>
      <vt:lpstr>answer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 Street Prep</dc:creator>
  <cp:lastModifiedBy>Wall Street Prep</cp:lastModifiedBy>
  <dcterms:created xsi:type="dcterms:W3CDTF">2012-07-15T18:10:30Z</dcterms:created>
  <dcterms:modified xsi:type="dcterms:W3CDTF">2017-11-02T20:34:28Z</dcterms:modified>
</cp:coreProperties>
</file>