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 defaultThemeVersion="166925"/>
  <xr:revisionPtr revIDLastSave="0" documentId="13_ncr:1_{1EE6206D-57E7-4807-8E13-9BCD0B1015E8}" xr6:coauthVersionLast="47" xr6:coauthVersionMax="47" xr10:uidLastSave="{00000000-0000-0000-0000-000000000000}"/>
  <bookViews>
    <workbookView xWindow="-110" yWindow="-110" windowWidth="38620" windowHeight="21220" xr2:uid="{8BED400B-C95D-4010-9C70-732F439F5FE9}"/>
  </bookViews>
  <sheets>
    <sheet name="Depreciation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G17" i="1"/>
  <c r="H17" i="1" s="1"/>
  <c r="F17" i="1"/>
  <c r="D8" i="1"/>
  <c r="C11" i="1"/>
  <c r="D11" i="1" s="1"/>
  <c r="E11" i="1" s="1"/>
  <c r="F11" i="1" s="1"/>
  <c r="G11" i="1" s="1"/>
  <c r="H11" i="1" s="1"/>
  <c r="D10" i="1"/>
  <c r="E10" i="1" s="1"/>
  <c r="F10" i="1" s="1"/>
  <c r="G10" i="1" s="1"/>
  <c r="H10" i="1" s="1"/>
  <c r="E14" i="1"/>
  <c r="F14" i="1" s="1"/>
  <c r="G14" i="1" s="1"/>
  <c r="H14" i="1" s="1"/>
  <c r="E16" i="1"/>
  <c r="F16" i="1" l="1"/>
  <c r="G16" i="1" s="1"/>
  <c r="H16" i="1" l="1"/>
  <c r="H19" i="1" s="1"/>
  <c r="C31" i="1" s="1"/>
  <c r="H31" i="1" s="1"/>
  <c r="D19" i="1"/>
  <c r="C27" i="1" s="1"/>
  <c r="F27" i="1" s="1"/>
  <c r="E19" i="1"/>
  <c r="F19" i="1"/>
  <c r="C29" i="1" s="1"/>
  <c r="F29" i="1" s="1"/>
  <c r="G19" i="1"/>
  <c r="C30" i="1" s="1"/>
  <c r="G30" i="1" s="1"/>
  <c r="C28" i="1"/>
  <c r="F28" i="1" s="1"/>
  <c r="D27" i="1" l="1"/>
  <c r="D32" i="1" s="1"/>
  <c r="D33" i="1" s="1"/>
  <c r="H27" i="1"/>
  <c r="G27" i="1"/>
  <c r="F32" i="1"/>
  <c r="F33" i="1" s="1"/>
  <c r="H29" i="1"/>
  <c r="E28" i="1"/>
  <c r="G29" i="1"/>
  <c r="H28" i="1"/>
  <c r="E27" i="1"/>
  <c r="H30" i="1"/>
  <c r="G28" i="1"/>
  <c r="D22" i="1" l="1"/>
  <c r="E32" i="1"/>
  <c r="H32" i="1"/>
  <c r="H33" i="1" s="1"/>
  <c r="G32" i="1"/>
  <c r="G33" i="1" s="1"/>
  <c r="E33" i="1" l="1"/>
  <c r="E22" i="1"/>
  <c r="F22" i="1" s="1"/>
  <c r="G22" i="1" s="1"/>
  <c r="H22" i="1" s="1"/>
</calcChain>
</file>

<file path=xl/sharedStrings.xml><?xml version="1.0" encoding="utf-8"?>
<sst xmlns="http://schemas.openxmlformats.org/spreadsheetml/2006/main" count="17" uniqueCount="16">
  <si>
    <t>Useful Life of PP&amp;E</t>
  </si>
  <si>
    <t>Total Depreciation</t>
  </si>
  <si>
    <t>Revenue</t>
  </si>
  <si>
    <t>% Growth</t>
  </si>
  <si>
    <t>Depreciation % Capex</t>
  </si>
  <si>
    <t>PP&amp;E, net</t>
  </si>
  <si>
    <t>Capex % Revenue</t>
  </si>
  <si>
    <t>Depreciation Waterfall</t>
  </si>
  <si>
    <t>($ in 000s)</t>
  </si>
  <si>
    <t>PP&amp;E</t>
  </si>
  <si>
    <t>Useful Life</t>
  </si>
  <si>
    <t>PP&amp;E Purchase (Capex)</t>
  </si>
  <si>
    <t>Annual Depreciation</t>
  </si>
  <si>
    <t>Depreciation Simple Example</t>
  </si>
  <si>
    <t>Depreciation Waterfall Schedule</t>
  </si>
  <si>
    <t>Capital Expenditures (BOP)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</si>
</sst>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_);\(#,##0\)_);&quot;--&quot;_)"/>
    <numFmt numFmtId="165" formatCode="0\ &quot;Years&quot;"/>
    <numFmt numFmtId="166" formatCode="0.0%"/>
    <numFmt numFmtId="167" formatCode="@_)"/>
    <numFmt numFmtId="168" formatCode="&quot;Year&quot;\ 0"/>
    <numFmt numFmtId="169" formatCode="&quot;$&quot;#,##0_);\(&quot;$&quot;#,##0\)_);&quot;--&quot;_)"/>
    <numFmt numFmtId="170" formatCode="0.0%_);\(0.0%\)_);&quot;--&quot;_);@_)"/>
    <numFmt numFmtId="171" formatCode="yyyy&quot;E&quot;_)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Book Antiqua"/>
      <family val="2"/>
    </font>
    <font>
      <sz val="10"/>
      <color rgb="FF0000FF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i/>
      <sz val="10"/>
      <color rgb="FF0000FF"/>
      <name val="Arial"/>
      <family val="2"/>
    </font>
    <font>
      <u val="singleAccounting"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164" fontId="4" fillId="0" borderId="1" xfId="0" applyNumberFormat="1" applyFont="1" applyBorder="1"/>
    <xf numFmtId="164" fontId="8" fillId="0" borderId="0" xfId="0" applyNumberFormat="1" applyFont="1"/>
    <xf numFmtId="164" fontId="8" fillId="0" borderId="0" xfId="0" applyNumberFormat="1" applyFont="1" applyAlignment="1">
      <alignment horizontal="center"/>
    </xf>
    <xf numFmtId="167" fontId="8" fillId="0" borderId="0" xfId="0" quotePrefix="1" applyNumberFormat="1" applyFont="1" applyAlignment="1">
      <alignment horizontal="left" indent="1"/>
    </xf>
    <xf numFmtId="167" fontId="4" fillId="0" borderId="1" xfId="0" quotePrefix="1" applyNumberFormat="1" applyFont="1" applyBorder="1"/>
    <xf numFmtId="169" fontId="7" fillId="0" borderId="0" xfId="0" applyNumberFormat="1" applyFont="1" applyAlignment="1">
      <alignment horizontal="right"/>
    </xf>
    <xf numFmtId="169" fontId="6" fillId="0" borderId="2" xfId="0" applyNumberFormat="1" applyFont="1" applyBorder="1" applyAlignment="1">
      <alignment horizontal="center"/>
    </xf>
    <xf numFmtId="165" fontId="6" fillId="0" borderId="2" xfId="0" applyNumberFormat="1" applyFont="1" applyBorder="1" applyAlignment="1">
      <alignment horizontal="center"/>
    </xf>
    <xf numFmtId="167" fontId="0" fillId="0" borderId="0" xfId="0" quotePrefix="1" applyNumberFormat="1" applyFont="1"/>
    <xf numFmtId="164" fontId="0" fillId="0" borderId="0" xfId="0" applyNumberFormat="1" applyFont="1"/>
    <xf numFmtId="167" fontId="0" fillId="0" borderId="0" xfId="0" quotePrefix="1" applyNumberFormat="1" applyFont="1" applyBorder="1"/>
    <xf numFmtId="164" fontId="0" fillId="0" borderId="0" xfId="0" applyNumberFormat="1" applyFont="1" applyBorder="1"/>
    <xf numFmtId="164" fontId="8" fillId="0" borderId="0" xfId="0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169" fontId="4" fillId="0" borderId="1" xfId="0" applyNumberFormat="1" applyFont="1" applyBorder="1" applyAlignment="1">
      <alignment horizontal="right"/>
    </xf>
    <xf numFmtId="170" fontId="8" fillId="0" borderId="0" xfId="0" applyNumberFormat="1" applyFont="1" applyAlignment="1">
      <alignment horizontal="right"/>
    </xf>
    <xf numFmtId="170" fontId="9" fillId="0" borderId="0" xfId="1" applyNumberFormat="1" applyFont="1" applyAlignment="1">
      <alignment horizontal="right"/>
    </xf>
    <xf numFmtId="170" fontId="8" fillId="0" borderId="0" xfId="0" applyNumberFormat="1" applyFont="1"/>
    <xf numFmtId="167" fontId="0" fillId="0" borderId="0" xfId="0" applyNumberFormat="1" applyFont="1"/>
    <xf numFmtId="167" fontId="2" fillId="2" borderId="0" xfId="0" quotePrefix="1" applyNumberFormat="1" applyFont="1" applyFill="1" applyBorder="1"/>
    <xf numFmtId="164" fontId="2" fillId="2" borderId="0" xfId="0" applyNumberFormat="1" applyFont="1" applyFill="1" applyBorder="1"/>
    <xf numFmtId="164" fontId="0" fillId="0" borderId="0" xfId="0" applyNumberFormat="1" applyFont="1" applyAlignment="1">
      <alignment horizontal="center"/>
    </xf>
    <xf numFmtId="169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8" fontId="0" fillId="0" borderId="0" xfId="0" quotePrefix="1" applyNumberFormat="1" applyFont="1" applyAlignment="1">
      <alignment horizontal="left"/>
    </xf>
    <xf numFmtId="171" fontId="10" fillId="0" borderId="0" xfId="0" applyNumberFormat="1" applyFont="1" applyBorder="1" applyAlignment="1">
      <alignment horizontal="center"/>
    </xf>
    <xf numFmtId="168" fontId="0" fillId="0" borderId="0" xfId="0" quotePrefix="1" applyNumberFormat="1" applyFont="1" applyBorder="1" applyAlignment="1">
      <alignment horizontal="left"/>
    </xf>
    <xf numFmtId="167" fontId="4" fillId="3" borderId="0" xfId="0" quotePrefix="1" applyNumberFormat="1" applyFont="1" applyFill="1" applyBorder="1"/>
    <xf numFmtId="164" fontId="0" fillId="3" borderId="0" xfId="0" applyNumberFormat="1" applyFont="1" applyFill="1" applyBorder="1"/>
    <xf numFmtId="164" fontId="0" fillId="3" borderId="0" xfId="0" applyNumberFormat="1" applyFont="1" applyFill="1" applyBorder="1" applyAlignment="1">
      <alignment horizontal="right"/>
    </xf>
    <xf numFmtId="169" fontId="0" fillId="0" borderId="0" xfId="0" applyNumberFormat="1" applyFont="1" applyAlignment="1">
      <alignment horizontal="center"/>
    </xf>
    <xf numFmtId="168" fontId="10" fillId="0" borderId="0" xfId="0" applyNumberFormat="1" applyFont="1" applyAlignment="1">
      <alignment horizontal="center"/>
    </xf>
    <xf numFmtId="169" fontId="7" fillId="0" borderId="0" xfId="0" applyNumberFormat="1" applyFont="1" applyBorder="1" applyAlignment="1">
      <alignment horizontal="center"/>
    </xf>
    <xf numFmtId="169" fontId="3" fillId="0" borderId="0" xfId="0" applyNumberFormat="1" applyFont="1" applyBorder="1" applyAlignment="1">
      <alignment horizontal="center"/>
    </xf>
    <xf numFmtId="169" fontId="6" fillId="0" borderId="0" xfId="0" applyNumberFormat="1" applyFont="1" applyAlignment="1">
      <alignment horizontal="right"/>
    </xf>
    <xf numFmtId="169" fontId="0" fillId="0" borderId="2" xfId="0" applyNumberFormat="1" applyFont="1" applyBorder="1" applyAlignment="1">
      <alignment horizontal="right"/>
    </xf>
    <xf numFmtId="167" fontId="4" fillId="4" borderId="3" xfId="0" quotePrefix="1" applyNumberFormat="1" applyFont="1" applyFill="1" applyBorder="1"/>
    <xf numFmtId="164" fontId="4" fillId="4" borderId="4" xfId="0" applyNumberFormat="1" applyFont="1" applyFill="1" applyBorder="1"/>
    <xf numFmtId="169" fontId="4" fillId="4" borderId="4" xfId="0" applyNumberFormat="1" applyFont="1" applyFill="1" applyBorder="1" applyAlignment="1">
      <alignment horizontal="right"/>
    </xf>
    <xf numFmtId="169" fontId="4" fillId="4" borderId="5" xfId="0" applyNumberFormat="1" applyFont="1" applyFill="1" applyBorder="1" applyAlignment="1">
      <alignment horizontal="right"/>
    </xf>
    <xf numFmtId="169" fontId="0" fillId="0" borderId="2" xfId="0" applyNumberFormat="1" applyFont="1" applyFill="1" applyBorder="1" applyAlignment="1">
      <alignment horizontal="right"/>
    </xf>
  </cellXfs>
  <cellStyles count="3">
    <cellStyle name="Normal" xfId="0" builtinId="0"/>
    <cellStyle name="Normal 2" xfId="2" xr:uid="{E5971713-3A81-446B-9A34-313BED6E4FC6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25057</xdr:colOff>
      <xdr:row>0</xdr:row>
      <xdr:rowOff>115771</xdr:rowOff>
    </xdr:from>
    <xdr:to>
      <xdr:col>2</xdr:col>
      <xdr:colOff>452831</xdr:colOff>
      <xdr:row>1</xdr:row>
      <xdr:rowOff>131805</xdr:rowOff>
    </xdr:to>
    <xdr:pic>
      <xdr:nvPicPr>
        <xdr:cNvPr id="2" name="Google Shape;17;p2">
          <a:extLst>
            <a:ext uri="{FF2B5EF4-FFF2-40B4-BE49-F238E27FC236}">
              <a16:creationId xmlns:a16="http://schemas.microsoft.com/office/drawing/2014/main" id="{7F500B4E-3DB8-4472-A665-56237F9D34F7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/>
        <a:stretch/>
      </xdr:blipFill>
      <xdr:spPr>
        <a:xfrm>
          <a:off x="140151" y="115771"/>
          <a:ext cx="1308836" cy="1747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96FDA-03AE-4ED8-9783-DA6653A9F1C2}">
  <sheetPr>
    <tabColor theme="7"/>
  </sheetPr>
  <dimension ref="B3:H33"/>
  <sheetViews>
    <sheetView showGridLines="0" tabSelected="1" zoomScale="160" zoomScaleNormal="160" workbookViewId="0"/>
  </sheetViews>
  <sheetFormatPr defaultRowHeight="12.5" x14ac:dyDescent="0.25"/>
  <cols>
    <col min="1" max="1" width="1.6328125" style="10" bestFit="1" customWidth="1"/>
    <col min="2" max="2" width="12.6328125" style="19" customWidth="1"/>
    <col min="3" max="8" width="10.6328125" style="10" customWidth="1"/>
    <col min="9" max="16384" width="8.7265625" style="10"/>
  </cols>
  <sheetData>
    <row r="3" spans="2:8" ht="13" x14ac:dyDescent="0.3">
      <c r="B3" s="20" t="s">
        <v>13</v>
      </c>
      <c r="C3" s="21"/>
      <c r="D3" s="21"/>
      <c r="E3" s="21"/>
      <c r="F3" s="21"/>
      <c r="G3" s="21"/>
      <c r="H3" s="21"/>
    </row>
    <row r="4" spans="2:8" x14ac:dyDescent="0.25">
      <c r="B4" s="11" t="s">
        <v>8</v>
      </c>
    </row>
    <row r="6" spans="2:8" x14ac:dyDescent="0.25">
      <c r="B6" s="19" t="s">
        <v>11</v>
      </c>
      <c r="D6" s="7">
        <v>-100</v>
      </c>
    </row>
    <row r="7" spans="2:8" x14ac:dyDescent="0.25">
      <c r="B7" s="19" t="s">
        <v>10</v>
      </c>
      <c r="D7" s="8">
        <v>5</v>
      </c>
    </row>
    <row r="8" spans="2:8" x14ac:dyDescent="0.25">
      <c r="B8" s="19" t="s">
        <v>12</v>
      </c>
      <c r="D8" s="33">
        <f>-D6/D7</f>
        <v>20</v>
      </c>
    </row>
    <row r="10" spans="2:8" ht="14" x14ac:dyDescent="0.4">
      <c r="B10" s="10"/>
      <c r="C10" s="32">
        <v>0</v>
      </c>
      <c r="D10" s="32">
        <f>+C10+1</f>
        <v>1</v>
      </c>
      <c r="E10" s="32">
        <f t="shared" ref="E10:H10" si="0">+D10+1</f>
        <v>2</v>
      </c>
      <c r="F10" s="32">
        <f t="shared" si="0"/>
        <v>3</v>
      </c>
      <c r="G10" s="32">
        <f t="shared" si="0"/>
        <v>4</v>
      </c>
      <c r="H10" s="32">
        <f t="shared" si="0"/>
        <v>5</v>
      </c>
    </row>
    <row r="11" spans="2:8" x14ac:dyDescent="0.25">
      <c r="B11" s="10" t="s">
        <v>9</v>
      </c>
      <c r="C11" s="31">
        <f>-D6</f>
        <v>100</v>
      </c>
      <c r="D11" s="31">
        <f>+C11-$D$8</f>
        <v>80</v>
      </c>
      <c r="E11" s="31">
        <f>+D11-$D$8</f>
        <v>60</v>
      </c>
      <c r="F11" s="31">
        <f>+E11-$D$8</f>
        <v>40</v>
      </c>
      <c r="G11" s="31">
        <f>+F11-$D$8</f>
        <v>20</v>
      </c>
      <c r="H11" s="31">
        <f>+G11-$D$8</f>
        <v>0</v>
      </c>
    </row>
    <row r="12" spans="2:8" x14ac:dyDescent="0.25">
      <c r="B12" s="10"/>
      <c r="C12" s="31"/>
      <c r="D12" s="31"/>
      <c r="E12" s="31"/>
      <c r="F12" s="31"/>
      <c r="G12" s="31"/>
      <c r="H12" s="31"/>
    </row>
    <row r="13" spans="2:8" ht="13" x14ac:dyDescent="0.3">
      <c r="B13" s="20" t="s">
        <v>14</v>
      </c>
      <c r="C13" s="21"/>
      <c r="D13" s="21"/>
      <c r="E13" s="21"/>
      <c r="F13" s="21"/>
      <c r="G13" s="21"/>
      <c r="H13" s="21"/>
    </row>
    <row r="14" spans="2:8" s="12" customFormat="1" ht="14" x14ac:dyDescent="0.4">
      <c r="B14" s="11" t="s">
        <v>8</v>
      </c>
      <c r="D14" s="26">
        <v>44561</v>
      </c>
      <c r="E14" s="26">
        <f>+EOMONTH(D14,12)</f>
        <v>44926</v>
      </c>
      <c r="F14" s="26">
        <f t="shared" ref="F14:H14" si="1">+EOMONTH(E14,12)</f>
        <v>45291</v>
      </c>
      <c r="G14" s="26">
        <f t="shared" si="1"/>
        <v>45657</v>
      </c>
      <c r="H14" s="26">
        <f t="shared" si="1"/>
        <v>46022</v>
      </c>
    </row>
    <row r="15" spans="2:8" x14ac:dyDescent="0.25">
      <c r="B15" s="11"/>
      <c r="C15" s="12"/>
      <c r="D15" s="12"/>
      <c r="E15" s="12"/>
      <c r="F15" s="12"/>
      <c r="G15" s="12"/>
      <c r="H15" s="12"/>
    </row>
    <row r="16" spans="2:8" x14ac:dyDescent="0.25">
      <c r="B16" s="9" t="s">
        <v>2</v>
      </c>
      <c r="D16" s="35">
        <v>10000</v>
      </c>
      <c r="E16" s="23">
        <f>+D16*(1+E17)</f>
        <v>10600</v>
      </c>
      <c r="F16" s="23">
        <f t="shared" ref="F16:H16" si="2">+E16*(1+F17)</f>
        <v>11130</v>
      </c>
      <c r="G16" s="23">
        <f t="shared" si="2"/>
        <v>11575.2</v>
      </c>
      <c r="H16" s="23">
        <f t="shared" si="2"/>
        <v>11922.456000000002</v>
      </c>
    </row>
    <row r="17" spans="2:8" s="2" customFormat="1" ht="13" x14ac:dyDescent="0.3">
      <c r="B17" s="4" t="s">
        <v>3</v>
      </c>
      <c r="D17" s="16"/>
      <c r="E17" s="17">
        <v>0.06</v>
      </c>
      <c r="F17" s="17">
        <f>+E17-1%</f>
        <v>4.9999999999999996E-2</v>
      </c>
      <c r="G17" s="17">
        <f t="shared" ref="G17:H17" si="3">+F17-1%</f>
        <v>3.9999999999999994E-2</v>
      </c>
      <c r="H17" s="17">
        <f t="shared" si="3"/>
        <v>2.9999999999999992E-2</v>
      </c>
    </row>
    <row r="18" spans="2:8" s="2" customFormat="1" ht="13" x14ac:dyDescent="0.3">
      <c r="B18" s="4"/>
      <c r="D18" s="13"/>
      <c r="E18" s="14"/>
      <c r="F18" s="14"/>
      <c r="G18" s="14"/>
      <c r="H18" s="14"/>
    </row>
    <row r="19" spans="2:8" x14ac:dyDescent="0.25">
      <c r="B19" s="9" t="s">
        <v>15</v>
      </c>
      <c r="C19" s="22"/>
      <c r="D19" s="6">
        <f>-D20*D16</f>
        <v>-300</v>
      </c>
      <c r="E19" s="6">
        <f>-E20*E16</f>
        <v>-307.39999999999998</v>
      </c>
      <c r="F19" s="6">
        <f>-F20*F16</f>
        <v>-311.64</v>
      </c>
      <c r="G19" s="6">
        <f>-G20*G16</f>
        <v>-312.53039999999999</v>
      </c>
      <c r="H19" s="6">
        <f>-H20*H16</f>
        <v>-309.983856</v>
      </c>
    </row>
    <row r="20" spans="2:8" s="2" customFormat="1" ht="13" x14ac:dyDescent="0.3">
      <c r="B20" s="4" t="s">
        <v>6</v>
      </c>
      <c r="C20" s="3"/>
      <c r="D20" s="17">
        <v>0.03</v>
      </c>
      <c r="E20" s="17">
        <f>+D20-0.1%</f>
        <v>2.8999999999999998E-2</v>
      </c>
      <c r="F20" s="17">
        <f t="shared" ref="F20:H20" si="4">+E20-0.1%</f>
        <v>2.7999999999999997E-2</v>
      </c>
      <c r="G20" s="17">
        <f t="shared" si="4"/>
        <v>2.6999999999999996E-2</v>
      </c>
      <c r="H20" s="17">
        <f t="shared" si="4"/>
        <v>2.5999999999999995E-2</v>
      </c>
    </row>
    <row r="21" spans="2:8" x14ac:dyDescent="0.25">
      <c r="B21" s="10"/>
      <c r="D21" s="24"/>
      <c r="E21" s="24"/>
      <c r="F21" s="24"/>
      <c r="G21" s="24"/>
      <c r="H21" s="24"/>
    </row>
    <row r="22" spans="2:8" ht="13" x14ac:dyDescent="0.3">
      <c r="B22" s="37" t="s">
        <v>5</v>
      </c>
      <c r="C22" s="38"/>
      <c r="D22" s="39">
        <f ca="1">-D19-D32</f>
        <v>240</v>
      </c>
      <c r="E22" s="39">
        <f ca="1">+D22-E19-E32</f>
        <v>425.91999999999996</v>
      </c>
      <c r="F22" s="39">
        <f ca="1">+E22-F19-F32</f>
        <v>553.75199999999995</v>
      </c>
      <c r="G22" s="39">
        <f ca="1">+F22-G19-G32</f>
        <v>619.96831999999995</v>
      </c>
      <c r="H22" s="40">
        <f ca="1">+G22-H19-H32</f>
        <v>621.64132480000001</v>
      </c>
    </row>
    <row r="24" spans="2:8" x14ac:dyDescent="0.25">
      <c r="B24" s="9" t="s">
        <v>0</v>
      </c>
      <c r="D24" s="8">
        <v>5</v>
      </c>
      <c r="E24" s="24"/>
      <c r="F24" s="24"/>
      <c r="G24" s="24"/>
      <c r="H24" s="24"/>
    </row>
    <row r="26" spans="2:8" ht="13" x14ac:dyDescent="0.3">
      <c r="B26" s="28" t="s">
        <v>7</v>
      </c>
      <c r="C26" s="29"/>
      <c r="D26" s="30"/>
      <c r="E26" s="30"/>
      <c r="F26" s="30"/>
      <c r="G26" s="30"/>
      <c r="H26" s="30"/>
    </row>
    <row r="27" spans="2:8" x14ac:dyDescent="0.25">
      <c r="B27" s="27">
        <v>1</v>
      </c>
      <c r="C27" s="34">
        <f ca="1">+OFFSET($C$19,0,B27)</f>
        <v>-300</v>
      </c>
      <c r="D27" s="41">
        <f ca="1">-$C27/$D$24</f>
        <v>60</v>
      </c>
      <c r="E27" s="41">
        <f t="shared" ref="E27:H31" ca="1" si="5">-$C27/$D$24</f>
        <v>60</v>
      </c>
      <c r="F27" s="41">
        <f ca="1">-$C27/$D$24</f>
        <v>60</v>
      </c>
      <c r="G27" s="41">
        <f t="shared" ca="1" si="5"/>
        <v>60</v>
      </c>
      <c r="H27" s="41">
        <f t="shared" ca="1" si="5"/>
        <v>60</v>
      </c>
    </row>
    <row r="28" spans="2:8" x14ac:dyDescent="0.25">
      <c r="B28" s="25">
        <v>2</v>
      </c>
      <c r="C28" s="34">
        <f ca="1">+OFFSET($C$19,0,B28)</f>
        <v>-307.39999999999998</v>
      </c>
      <c r="D28" s="36"/>
      <c r="E28" s="36">
        <f t="shared" ca="1" si="5"/>
        <v>61.48</v>
      </c>
      <c r="F28" s="36">
        <f t="shared" ca="1" si="5"/>
        <v>61.48</v>
      </c>
      <c r="G28" s="36">
        <f t="shared" ca="1" si="5"/>
        <v>61.48</v>
      </c>
      <c r="H28" s="36">
        <f t="shared" ca="1" si="5"/>
        <v>61.48</v>
      </c>
    </row>
    <row r="29" spans="2:8" x14ac:dyDescent="0.25">
      <c r="B29" s="25">
        <v>3</v>
      </c>
      <c r="C29" s="34">
        <f ca="1">+OFFSET($C$19,0,B29)</f>
        <v>-311.64</v>
      </c>
      <c r="D29" s="36"/>
      <c r="E29" s="36"/>
      <c r="F29" s="36">
        <f ca="1">-$C29/$D$24</f>
        <v>62.327999999999996</v>
      </c>
      <c r="G29" s="36">
        <f t="shared" ca="1" si="5"/>
        <v>62.327999999999996</v>
      </c>
      <c r="H29" s="36">
        <f t="shared" ca="1" si="5"/>
        <v>62.327999999999996</v>
      </c>
    </row>
    <row r="30" spans="2:8" x14ac:dyDescent="0.25">
      <c r="B30" s="25">
        <v>4</v>
      </c>
      <c r="C30" s="34">
        <f ca="1">+OFFSET($C$19,0,B30)</f>
        <v>-312.53039999999999</v>
      </c>
      <c r="D30" s="36"/>
      <c r="E30" s="36"/>
      <c r="F30" s="36"/>
      <c r="G30" s="36">
        <f t="shared" ca="1" si="5"/>
        <v>62.506079999999997</v>
      </c>
      <c r="H30" s="36">
        <f t="shared" ca="1" si="5"/>
        <v>62.506079999999997</v>
      </c>
    </row>
    <row r="31" spans="2:8" x14ac:dyDescent="0.25">
      <c r="B31" s="25">
        <v>5</v>
      </c>
      <c r="C31" s="34">
        <f ca="1">+OFFSET($C$19,0,B31)</f>
        <v>-309.983856</v>
      </c>
      <c r="D31" s="36"/>
      <c r="E31" s="36"/>
      <c r="F31" s="36"/>
      <c r="G31" s="36"/>
      <c r="H31" s="36">
        <f t="shared" ca="1" si="5"/>
        <v>61.996771199999998</v>
      </c>
    </row>
    <row r="32" spans="2:8" ht="13" x14ac:dyDescent="0.3">
      <c r="B32" s="5" t="s">
        <v>1</v>
      </c>
      <c r="C32" s="1"/>
      <c r="D32" s="15">
        <f t="shared" ref="D32:G32" ca="1" si="6">SUM(D27:D31)</f>
        <v>60</v>
      </c>
      <c r="E32" s="15">
        <f t="shared" ca="1" si="6"/>
        <v>121.47999999999999</v>
      </c>
      <c r="F32" s="15">
        <f t="shared" ca="1" si="6"/>
        <v>183.80799999999999</v>
      </c>
      <c r="G32" s="15">
        <f t="shared" ca="1" si="6"/>
        <v>246.31407999999999</v>
      </c>
      <c r="H32" s="15">
        <f ca="1">SUM(H27:H31)</f>
        <v>308.3108512</v>
      </c>
    </row>
    <row r="33" spans="2:8" ht="13" x14ac:dyDescent="0.3">
      <c r="B33" s="4" t="s">
        <v>4</v>
      </c>
      <c r="D33" s="18">
        <f ca="1">-D32/D19</f>
        <v>0.2</v>
      </c>
      <c r="E33" s="18">
        <f ca="1">-E32/E19</f>
        <v>0.39518542615484709</v>
      </c>
      <c r="F33" s="18">
        <f ca="1">-F32/F19</f>
        <v>0.58980875369015529</v>
      </c>
      <c r="G33" s="18">
        <f ca="1">-G32/G19</f>
        <v>0.78812838687052522</v>
      </c>
      <c r="H33" s="18">
        <f ca="1">-H32/H19</f>
        <v>0.99460292925706428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Depreciation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2021-07-20T07:52:05Z</dcterms:created>
  <dcterms:modified xsi:type="dcterms:W3CDTF">2021-07-20T08:18:30Z</dcterms:modified>
</cp:coreProperties>
</file>