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CE3D449-A51D-491F-8C72-FD5AC2A2713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E17" i="1"/>
  <c r="F16" i="1" s="1"/>
  <c r="F15" i="1" l="1"/>
  <c r="F17" i="1" s="1"/>
  <c r="F19" i="1" l="1"/>
</calcChain>
</file>

<file path=xl/sharedStrings.xml><?xml version="1.0" encoding="utf-8"?>
<sst xmlns="http://schemas.openxmlformats.org/spreadsheetml/2006/main" count="24" uniqueCount="24">
  <si>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</si>
  <si>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</si>
  <si>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</si>
  <si>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</si>
  <si>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</si>
  <si>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</si>
  <si>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</si>
  <si>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Discount Rate</t>
    </r>
  </si>
  <si>
    <t>Discount Rate Template</t>
  </si>
  <si>
    <t>Discount Rate (WACC)</t>
  </si>
  <si>
    <t>Total Capitalization</t>
  </si>
  <si>
    <t>Net Debt</t>
  </si>
  <si>
    <t>Market Value of Equity</t>
  </si>
  <si>
    <t>%</t>
  </si>
  <si>
    <t>$</t>
  </si>
  <si>
    <t>Capital Structure Weights</t>
  </si>
  <si>
    <t>Equity Risk Premium (ERP)</t>
  </si>
  <si>
    <t>Beta (β)</t>
  </si>
  <si>
    <t>Tax Rate (%)</t>
  </si>
  <si>
    <t>Pre-Tax Cost of Debt</t>
  </si>
  <si>
    <r>
      <t>After-Tax Cost of Debt (k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)</t>
    </r>
  </si>
  <si>
    <r>
      <t>Risk-Free Rate (r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  <scheme val="minor"/>
      </rPr>
      <t>)</t>
    </r>
  </si>
  <si>
    <r>
      <t>Cost of Equity (k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)</t>
    </r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</si>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</sst>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#,##0.00_);\(#,##0.00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Alignment="1">
      <alignment horizontal="left" vertical="center"/>
    </xf>
    <xf numFmtId="164" fontId="0" fillId="0" borderId="0" xfId="0" applyNumberFormat="1" applyFont="1" applyAlignment="1">
      <alignment horizontal="right" vertical="center"/>
    </xf>
    <xf numFmtId="166" fontId="24" fillId="0" borderId="0" xfId="0" applyNumberFormat="1" applyFont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165" fontId="24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49" fontId="23" fillId="0" borderId="17" xfId="0" quotePrefix="1" applyNumberFormat="1" applyFont="1" applyBorder="1" applyAlignment="1">
      <alignment horizontal="left" vertical="center"/>
    </xf>
    <xf numFmtId="164" fontId="23" fillId="0" borderId="17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6" fontId="23" fillId="0" borderId="17" xfId="0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49" fontId="23" fillId="13" borderId="17" xfId="0" quotePrefix="1" applyNumberFormat="1" applyFont="1" applyFill="1" applyBorder="1" applyAlignment="1">
      <alignment horizontal="left" vertical="center"/>
    </xf>
    <xf numFmtId="164" fontId="23" fillId="13" borderId="17" xfId="0" applyNumberFormat="1" applyFont="1" applyFill="1" applyBorder="1" applyAlignment="1">
      <alignment horizontal="right" vertical="center"/>
    </xf>
    <xf numFmtId="166" fontId="23" fillId="13" borderId="17" xfId="0" applyNumberFormat="1" applyFont="1" applyFill="1" applyBorder="1" applyAlignment="1">
      <alignment horizontal="right" vertical="center"/>
    </xf>
    <xf numFmtId="49" fontId="23" fillId="14" borderId="17" xfId="0" quotePrefix="1" applyNumberFormat="1" applyFont="1" applyFill="1" applyBorder="1" applyAlignment="1">
      <alignment horizontal="left" vertical="center"/>
    </xf>
    <xf numFmtId="164" fontId="23" fillId="14" borderId="17" xfId="0" applyNumberFormat="1" applyFont="1" applyFill="1" applyBorder="1" applyAlignment="1">
      <alignment horizontal="right" vertical="center"/>
    </xf>
    <xf numFmtId="166" fontId="23" fillId="14" borderId="17" xfId="0" applyNumberFormat="1" applyFont="1" applyFill="1" applyBorder="1" applyAlignment="1">
      <alignment horizontal="right" vertical="center"/>
    </xf>
    <xf numFmtId="49" fontId="23" fillId="12" borderId="0" xfId="0" quotePrefix="1" applyNumberFormat="1" applyFont="1" applyFill="1" applyAlignment="1">
      <alignment horizontal="left" vertical="center"/>
    </xf>
    <xf numFmtId="164" fontId="0" fillId="12" borderId="0" xfId="0" applyNumberFormat="1" applyFont="1" applyFill="1" applyAlignment="1">
      <alignment horizontal="right" vertical="center"/>
    </xf>
    <xf numFmtId="164" fontId="0" fillId="0" borderId="17" xfId="0" applyNumberFormat="1" applyFont="1" applyBorder="1" applyAlignment="1">
      <alignment horizontal="right" vertical="center"/>
    </xf>
    <xf numFmtId="164" fontId="27" fillId="0" borderId="17" xfId="0" quotePrefix="1" applyNumberFormat="1" applyFont="1" applyBorder="1" applyAlignment="1">
      <alignment horizontal="center" vertical="center"/>
    </xf>
    <xf numFmtId="164" fontId="0" fillId="12" borderId="0" xfId="0" applyNumberFormat="1" applyFont="1" applyFill="1" applyAlignment="1">
      <alignment vertical="center"/>
    </xf>
    <xf numFmtId="49" fontId="23" fillId="15" borderId="18" xfId="0" quotePrefix="1" applyNumberFormat="1" applyFont="1" applyFill="1" applyBorder="1" applyAlignment="1">
      <alignment horizontal="left" vertical="center"/>
    </xf>
    <xf numFmtId="164" fontId="23" fillId="15" borderId="19" xfId="0" applyNumberFormat="1" applyFont="1" applyFill="1" applyBorder="1" applyAlignment="1">
      <alignment horizontal="right" vertical="center"/>
    </xf>
    <xf numFmtId="166" fontId="23" fillId="15" borderId="20" xfId="0" applyNumberFormat="1" applyFont="1" applyFill="1" applyBorder="1" applyAlignment="1">
      <alignment horizontal="right" vertical="center"/>
    </xf>
    <xf numFmtId="164" fontId="0" fillId="0" borderId="17" xfId="0" applyNumberFormat="1" applyFont="1" applyBorder="1" applyAlignment="1">
      <alignment vertical="center"/>
    </xf>
    <xf numFmtId="164" fontId="0" fillId="0" borderId="0" xfId="0" quotePrefix="1" applyNumberFormat="1" applyFont="1" applyAlignment="1">
      <alignment horizontal="left" vertical="center"/>
    </xf>
    <xf numFmtId="164" fontId="23" fillId="13" borderId="17" xfId="0" quotePrefix="1" applyNumberFormat="1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4" fontId="23" fillId="14" borderId="17" xfId="0" quotePrefix="1" applyNumberFormat="1" applyFont="1" applyFill="1" applyBorder="1" applyAlignment="1">
      <alignment horizontal="left" vertical="center"/>
    </xf>
    <xf numFmtId="164" fontId="23" fillId="12" borderId="0" xfId="0" quotePrefix="1" applyNumberFormat="1" applyFont="1" applyFill="1" applyAlignment="1">
      <alignment horizontal="left" vertical="center"/>
    </xf>
    <xf numFmtId="164" fontId="0" fillId="0" borderId="17" xfId="0" quotePrefix="1" applyNumberFormat="1" applyFont="1" applyBorder="1" applyAlignment="1">
      <alignment horizontal="left" vertical="center"/>
    </xf>
    <xf numFmtId="164" fontId="23" fillId="0" borderId="17" xfId="0" quotePrefix="1" applyNumberFormat="1" applyFont="1" applyBorder="1" applyAlignment="1">
      <alignment horizontal="left" vertical="center"/>
    </xf>
    <xf numFmtId="164" fontId="23" fillId="15" borderId="19" xfId="0" quotePrefix="1" applyNumberFormat="1" applyFont="1" applyFill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iscount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7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YdH27IRmsImGNIjZGBOjdzvafge1TR7BEhKwEACn92SJwz0FTq2dRLLxJ0LY3ZBKoBci72kjJd6O7fAzpEUfg==" saltValue="DXvCb6/K3Bsa7yhh1HdXf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9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64" customWidth="1"/>
    <col min="2" max="3" width="10.77734375" style="64" customWidth="1"/>
    <col min="4" max="16384" width="10.77734375" style="64"/>
  </cols>
  <sheetData>
    <row r="2" spans="2:6" s="62" customFormat="1" ht="14.4" customHeight="1" x14ac:dyDescent="0.25">
      <c r="B2" s="63" t="s">
        <v>23</v>
      </c>
      <c r="C2" s="63"/>
      <c r="D2" s="63"/>
      <c r="E2" s="63"/>
      <c r="F2" s="63"/>
    </row>
    <row r="3" spans="2:6" ht="14.4" customHeight="1" x14ac:dyDescent="0.25">
      <c r="B3" s="79"/>
      <c r="C3" s="79"/>
      <c r="D3" s="79"/>
      <c r="E3" s="79"/>
      <c r="F3" s="79"/>
    </row>
    <row r="4" spans="2:6" ht="14.4" customHeight="1" x14ac:dyDescent="0.25">
      <c r="B4" s="51" t="s">
        <v>19</v>
      </c>
      <c r="C4" s="80"/>
      <c r="D4" s="52"/>
      <c r="E4" s="52"/>
      <c r="F4" s="53">
        <v>6.5000000000000002E-2</v>
      </c>
    </row>
    <row r="5" spans="2:6" ht="14.4" customHeight="1" x14ac:dyDescent="0.25">
      <c r="B5" s="51" t="s">
        <v>18</v>
      </c>
      <c r="C5" s="80"/>
      <c r="D5" s="52"/>
      <c r="E5" s="52"/>
      <c r="F5" s="53">
        <v>0.2</v>
      </c>
    </row>
    <row r="6" spans="2:6" ht="14.4" customHeight="1" x14ac:dyDescent="0.25">
      <c r="B6" s="65" t="s">
        <v>20</v>
      </c>
      <c r="C6" s="81"/>
      <c r="D6" s="66"/>
      <c r="E6" s="66"/>
      <c r="F6" s="67">
        <f>+F4*(1-F5)</f>
        <v>5.2000000000000005E-2</v>
      </c>
    </row>
    <row r="7" spans="2:6" ht="14.4" customHeight="1" x14ac:dyDescent="0.25">
      <c r="B7" s="82"/>
      <c r="C7" s="82"/>
      <c r="D7" s="52"/>
      <c r="E7" s="52"/>
      <c r="F7" s="52"/>
    </row>
    <row r="8" spans="2:6" ht="14.4" customHeight="1" x14ac:dyDescent="0.25">
      <c r="B8" s="51" t="s">
        <v>21</v>
      </c>
      <c r="C8" s="80"/>
      <c r="D8" s="52"/>
      <c r="E8" s="52"/>
      <c r="F8" s="53">
        <v>0.02</v>
      </c>
    </row>
    <row r="9" spans="2:6" ht="14.4" customHeight="1" x14ac:dyDescent="0.25">
      <c r="B9" s="51" t="s">
        <v>17</v>
      </c>
      <c r="C9" s="80"/>
      <c r="D9" s="52"/>
      <c r="E9" s="52"/>
      <c r="F9" s="54">
        <v>1.1000000000000001</v>
      </c>
    </row>
    <row r="10" spans="2:6" s="62" customFormat="1" ht="14.4" customHeight="1" x14ac:dyDescent="0.25">
      <c r="B10" s="51" t="s">
        <v>16</v>
      </c>
      <c r="C10" s="80"/>
      <c r="D10" s="52"/>
      <c r="E10" s="52"/>
      <c r="F10" s="53">
        <v>0.08</v>
      </c>
    </row>
    <row r="11" spans="2:6" ht="14.4" customHeight="1" x14ac:dyDescent="0.25">
      <c r="B11" s="68" t="s">
        <v>22</v>
      </c>
      <c r="C11" s="83"/>
      <c r="D11" s="69"/>
      <c r="E11" s="69"/>
      <c r="F11" s="70">
        <f>+F8+F9*F10</f>
        <v>0.10800000000000001</v>
      </c>
    </row>
    <row r="12" spans="2:6" ht="14.4" customHeight="1" x14ac:dyDescent="0.25">
      <c r="B12" s="82"/>
      <c r="C12" s="82"/>
      <c r="D12" s="52"/>
      <c r="E12" s="52"/>
      <c r="F12" s="52"/>
    </row>
    <row r="13" spans="2:6" ht="14.4" customHeight="1" x14ac:dyDescent="0.25">
      <c r="B13" s="71" t="s">
        <v>15</v>
      </c>
      <c r="C13" s="84"/>
      <c r="D13" s="72"/>
      <c r="E13" s="75"/>
      <c r="F13" s="75"/>
    </row>
    <row r="14" spans="2:6" ht="14.4" customHeight="1" x14ac:dyDescent="0.25">
      <c r="B14" s="85"/>
      <c r="C14" s="85"/>
      <c r="D14" s="73"/>
      <c r="E14" s="74" t="s">
        <v>14</v>
      </c>
      <c r="F14" s="74" t="s">
        <v>13</v>
      </c>
    </row>
    <row r="15" spans="2:6" ht="14.4" customHeight="1" x14ac:dyDescent="0.25">
      <c r="B15" s="51" t="s">
        <v>12</v>
      </c>
      <c r="C15" s="80"/>
      <c r="D15" s="52"/>
      <c r="E15" s="55">
        <v>120</v>
      </c>
      <c r="F15" s="56">
        <f>+E15/$E$17</f>
        <v>0.6</v>
      </c>
    </row>
    <row r="16" spans="2:6" ht="14.4" customHeight="1" x14ac:dyDescent="0.25">
      <c r="B16" s="51" t="s">
        <v>11</v>
      </c>
      <c r="C16" s="80"/>
      <c r="D16" s="52"/>
      <c r="E16" s="57">
        <v>80</v>
      </c>
      <c r="F16" s="56">
        <f>+E16/$E$17</f>
        <v>0.4</v>
      </c>
    </row>
    <row r="17" spans="2:6" ht="14.4" customHeight="1" x14ac:dyDescent="0.25">
      <c r="B17" s="58" t="s">
        <v>10</v>
      </c>
      <c r="C17" s="86"/>
      <c r="D17" s="59"/>
      <c r="E17" s="60">
        <f>SUM(E15:E16)</f>
        <v>200</v>
      </c>
      <c r="F17" s="61">
        <f>SUM(F15:F16)</f>
        <v>1</v>
      </c>
    </row>
    <row r="18" spans="2:6" ht="14.4" customHeight="1" x14ac:dyDescent="0.25">
      <c r="B18" s="82"/>
      <c r="C18" s="82"/>
      <c r="D18" s="52"/>
      <c r="E18" s="52"/>
      <c r="F18" s="52"/>
    </row>
    <row r="19" spans="2:6" ht="14.4" customHeight="1" x14ac:dyDescent="0.25">
      <c r="B19" s="76" t="s">
        <v>9</v>
      </c>
      <c r="C19" s="87"/>
      <c r="D19" s="77"/>
      <c r="E19" s="77"/>
      <c r="F19" s="78">
        <f>+(F6*F16)+(F11*F15)</f>
        <v>8.5600000000000009E-2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2022-09-26T13:06:30Z</dcterms:modified>
</cp:coreProperties>
</file>