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CA95DD43-4FEF-4BD6-A40A-18309848414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" i="1" l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C18" i="1"/>
  <c r="C17" i="1"/>
  <c r="N11" i="1"/>
  <c r="H6" i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C11" i="1"/>
  <c r="H7" i="1"/>
  <c r="E23" i="1" l="1"/>
  <c r="F23" i="1"/>
  <c r="G23" i="1"/>
  <c r="H23" i="1"/>
  <c r="L23" i="1"/>
  <c r="I23" i="1"/>
  <c r="J23" i="1"/>
  <c r="K23" i="1"/>
  <c r="M23" i="1"/>
  <c r="N23" i="1"/>
  <c r="C23" i="1"/>
  <c r="D23" i="1"/>
  <c r="J11" i="1"/>
  <c r="K11" i="1"/>
  <c r="L11" i="1"/>
  <c r="M11" i="1"/>
  <c r="D11" i="1"/>
  <c r="F11" i="1"/>
  <c r="G11" i="1"/>
  <c r="E11" i="1"/>
  <c r="H11" i="1"/>
  <c r="I11" i="1"/>
  <c r="F12" i="1" l="1"/>
  <c r="F13" i="1" s="1"/>
  <c r="J24" i="1"/>
  <c r="L24" i="1"/>
  <c r="D19" i="1"/>
  <c r="K24" i="1"/>
  <c r="I12" i="1"/>
  <c r="I13" i="1" s="1"/>
  <c r="G19" i="1"/>
  <c r="E24" i="1"/>
  <c r="L12" i="1"/>
  <c r="L13" i="1" s="1"/>
  <c r="N24" i="1"/>
  <c r="K12" i="1"/>
  <c r="K13" i="1" s="1"/>
  <c r="I24" i="1"/>
  <c r="M24" i="1"/>
  <c r="C24" i="1"/>
  <c r="C12" i="1"/>
  <c r="C13" i="1" s="1"/>
  <c r="E12" i="1"/>
  <c r="E13" i="1" s="1"/>
  <c r="D12" i="1"/>
  <c r="D13" i="1" s="1"/>
  <c r="F24" i="1"/>
  <c r="J12" i="1"/>
  <c r="J13" i="1" s="1"/>
  <c r="H24" i="1"/>
  <c r="M12" i="1"/>
  <c r="M13" i="1" s="1"/>
  <c r="G12" i="1"/>
  <c r="G13" i="1" s="1"/>
  <c r="N12" i="1"/>
  <c r="N13" i="1" s="1"/>
  <c r="H12" i="1"/>
  <c r="H13" i="1" s="1"/>
  <c r="C25" i="1" l="1"/>
  <c r="L25" i="1"/>
  <c r="D24" i="1"/>
  <c r="D25" i="1" s="1"/>
  <c r="M25" i="1"/>
  <c r="I25" i="1"/>
  <c r="G24" i="1"/>
  <c r="G25" i="1" s="1"/>
  <c r="L19" i="1"/>
  <c r="H25" i="1"/>
  <c r="F25" i="1"/>
  <c r="H19" i="1"/>
  <c r="N19" i="1"/>
  <c r="N25" i="1"/>
  <c r="F19" i="1"/>
  <c r="M19" i="1"/>
  <c r="E19" i="1"/>
  <c r="E25" i="1"/>
  <c r="C19" i="1"/>
  <c r="N5" i="1"/>
  <c r="I19" i="1" l="1"/>
  <c r="K19" i="1" l="1"/>
  <c r="K25" i="1" l="1"/>
  <c r="J25" i="1"/>
  <c r="J19" i="1"/>
  <c r="N6" i="1" s="1"/>
  <c r="N7" i="1" l="1"/>
</calcChain>
</file>

<file path=xl/sharedStrings.xml><?xml version="1.0" encoding="utf-8"?>
<sst xmlns="http://schemas.openxmlformats.org/spreadsheetml/2006/main" count="40" uniqueCount="29">
  <si>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</si>
  <si>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</si>
  <si>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</si>
  <si>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</si>
  <si>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</si>
  <si>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</si>
  <si>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</si>
  <si>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Bookings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</si>
  <si>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Bookings</t>
    </r>
  </si>
  <si>
    <t>Bookings</t>
  </si>
  <si>
    <t>Customer A</t>
  </si>
  <si>
    <t>Customer B</t>
  </si>
  <si>
    <t>Annually</t>
  </si>
  <si>
    <t>Customer</t>
  </si>
  <si>
    <t>Billing</t>
  </si>
  <si>
    <t>Term</t>
  </si>
  <si>
    <t>Monthly</t>
  </si>
  <si>
    <t>TCV</t>
  </si>
  <si>
    <t>ACV</t>
  </si>
  <si>
    <t>Total Bookings</t>
  </si>
  <si>
    <t>Billings</t>
  </si>
  <si>
    <t>Total Billings</t>
  </si>
  <si>
    <t>GAAP Revenue</t>
  </si>
  <si>
    <t>Date</t>
  </si>
  <si>
    <t>Total Revenue</t>
  </si>
  <si>
    <t>Revenue</t>
  </si>
  <si>
    <t>Model Assumptions</t>
  </si>
  <si>
    <t>($000s)</t>
  </si>
  <si>
    <t>Fiscal Year 2022 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</si>
</sst>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mm/dd/yy_)"/>
    <numFmt numFmtId="166" formatCode="0\ &quot;Years&quot;_)"/>
    <numFmt numFmtId="167" formatCode="&quot;$&quot;#,##0_);\(&quot;$&quot;#,##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strike/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8" xfId="0" applyNumberFormat="1" applyFont="1" applyBorder="1" applyAlignment="1">
      <alignment vertical="center"/>
    </xf>
    <xf numFmtId="164" fontId="0" fillId="0" borderId="19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67" fontId="24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20" xfId="0" applyNumberFormat="1" applyFont="1" applyBorder="1" applyAlignment="1">
      <alignment horizontal="center" vertical="center"/>
    </xf>
    <xf numFmtId="167" fontId="23" fillId="0" borderId="0" xfId="0" applyNumberFormat="1" applyFont="1" applyBorder="1" applyAlignment="1">
      <alignment horizontal="center" vertical="center"/>
    </xf>
    <xf numFmtId="164" fontId="22" fillId="15" borderId="0" xfId="0" applyNumberFormat="1" applyFont="1" applyFill="1" applyBorder="1" applyAlignment="1">
      <alignment vertical="center"/>
    </xf>
    <xf numFmtId="164" fontId="22" fillId="13" borderId="0" xfId="0" applyNumberFormat="1" applyFont="1" applyFill="1" applyBorder="1" applyAlignment="1">
      <alignment vertical="center"/>
    </xf>
    <xf numFmtId="164" fontId="0" fillId="13" borderId="0" xfId="0" applyNumberFormat="1" applyFont="1" applyFill="1" applyBorder="1" applyAlignment="1">
      <alignment vertical="center"/>
    </xf>
    <xf numFmtId="164" fontId="22" fillId="14" borderId="0" xfId="0" applyNumberFormat="1" applyFont="1" applyFill="1" applyAlignment="1">
      <alignment vertical="center"/>
    </xf>
    <xf numFmtId="165" fontId="0" fillId="0" borderId="17" xfId="0" applyNumberFormat="1" applyFont="1" applyFill="1" applyBorder="1" applyAlignment="1">
      <alignment horizontal="right" vertical="center"/>
    </xf>
    <xf numFmtId="164" fontId="0" fillId="0" borderId="18" xfId="0" applyNumberFormat="1" applyFont="1" applyFill="1" applyBorder="1" applyAlignment="1">
      <alignment horizontal="centerContinuous" vertical="center"/>
    </xf>
    <xf numFmtId="164" fontId="22" fillId="0" borderId="18" xfId="0" applyNumberFormat="1" applyFont="1" applyFill="1" applyBorder="1" applyAlignment="1">
      <alignment horizontal="centerContinuous" vertical="center"/>
    </xf>
    <xf numFmtId="164" fontId="22" fillId="12" borderId="0" xfId="0" applyNumberFormat="1" applyFont="1" applyFill="1" applyBorder="1" applyAlignment="1">
      <alignment horizontal="centerContinuous" vertical="center"/>
    </xf>
    <xf numFmtId="164" fontId="0" fillId="0" borderId="17" xfId="0" applyNumberFormat="1" applyFont="1" applyFill="1" applyBorder="1" applyAlignment="1">
      <alignment vertical="center"/>
    </xf>
    <xf numFmtId="164" fontId="0" fillId="0" borderId="17" xfId="0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right" vertical="center"/>
    </xf>
    <xf numFmtId="167" fontId="22" fillId="0" borderId="18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4" fontId="0" fillId="15" borderId="0" xfId="0" applyNumberFormat="1" applyFont="1" applyFill="1" applyBorder="1" applyAlignment="1">
      <alignment horizontal="right" vertical="center"/>
    </xf>
    <xf numFmtId="164" fontId="22" fillId="14" borderId="0" xfId="0" applyNumberFormat="1" applyFont="1" applyFill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64" fontId="0" fillId="0" borderId="0" xfId="0" applyNumberFormat="1" applyFont="1" applyFill="1" applyBorder="1" applyAlignment="1">
      <alignment horizontal="left" vertical="center"/>
    </xf>
    <xf numFmtId="164" fontId="0" fillId="0" borderId="0" xfId="0" applyNumberFormat="1" applyFont="1" applyAlignment="1">
      <alignment horizontal="left" vertical="center"/>
    </xf>
    <xf numFmtId="164" fontId="0" fillId="0" borderId="18" xfId="0" applyNumberFormat="1" applyFont="1" applyFill="1" applyBorder="1" applyAlignment="1">
      <alignment horizontal="left" vertical="center"/>
    </xf>
    <xf numFmtId="164" fontId="0" fillId="0" borderId="18" xfId="0" applyNumberFormat="1" applyFont="1" applyFill="1" applyBorder="1" applyAlignment="1">
      <alignment vertical="center"/>
    </xf>
    <xf numFmtId="164" fontId="22" fillId="12" borderId="0" xfId="0" applyNumberFormat="1" applyFont="1" applyFill="1" applyAlignment="1">
      <alignment horizontal="centerContinuous" vertical="center"/>
    </xf>
    <xf numFmtId="164" fontId="22" fillId="12" borderId="0" xfId="0" applyNumberFormat="1" applyFont="1" applyFill="1" applyBorder="1" applyAlignment="1">
      <alignment horizontal="left" vertical="center"/>
    </xf>
    <xf numFmtId="167" fontId="0" fillId="0" borderId="18" xfId="0" applyNumberFormat="1" applyFont="1" applyBorder="1" applyAlignment="1">
      <alignment horizontal="right" vertical="center"/>
    </xf>
    <xf numFmtId="167" fontId="0" fillId="0" borderId="0" xfId="0" applyNumberFormat="1" applyFont="1" applyBorder="1" applyAlignment="1">
      <alignment horizontal="right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3" fillId="0" borderId="0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ooking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71" t="s">
        <v>6</v>
      </c>
      <c r="O3" s="72"/>
      <c r="P3" s="72"/>
      <c r="Q3" s="72"/>
      <c r="R3" s="72"/>
      <c r="S3" s="72"/>
      <c r="T3" s="72"/>
      <c r="U3" s="73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74"/>
      <c r="O4" s="75"/>
      <c r="P4" s="75"/>
      <c r="Q4" s="75"/>
      <c r="R4" s="75"/>
      <c r="S4" s="75"/>
      <c r="T4" s="75"/>
      <c r="U4" s="76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74"/>
      <c r="O5" s="75"/>
      <c r="P5" s="75"/>
      <c r="Q5" s="75"/>
      <c r="R5" s="75"/>
      <c r="S5" s="75"/>
      <c r="T5" s="75"/>
      <c r="U5" s="76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77"/>
      <c r="O6" s="78"/>
      <c r="P6" s="78"/>
      <c r="Q6" s="78"/>
      <c r="R6" s="78"/>
      <c r="S6" s="78"/>
      <c r="T6" s="78"/>
      <c r="U6" s="79"/>
      <c r="V6" s="8"/>
    </row>
    <row r="7" spans="2:22" ht="13.2" customHeight="1" x14ac:dyDescent="0.25">
      <c r="B7" s="19"/>
      <c r="C7" s="80" t="s">
        <v>7</v>
      </c>
      <c r="D7" s="80"/>
      <c r="E7" s="80"/>
      <c r="F7" s="80"/>
      <c r="G7" s="80"/>
      <c r="H7" s="80"/>
      <c r="I7" s="80"/>
      <c r="J7" s="80"/>
      <c r="K7" s="8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80"/>
      <c r="D8" s="80"/>
      <c r="E8" s="80"/>
      <c r="F8" s="80"/>
      <c r="G8" s="80"/>
      <c r="H8" s="80"/>
      <c r="I8" s="80"/>
      <c r="J8" s="80"/>
      <c r="K8" s="80"/>
      <c r="L8" s="17"/>
      <c r="M8" s="9"/>
      <c r="N8" s="71" t="s">
        <v>5</v>
      </c>
      <c r="O8" s="72"/>
      <c r="P8" s="72"/>
      <c r="Q8" s="72"/>
      <c r="R8" s="72"/>
      <c r="S8" s="72"/>
      <c r="T8" s="72"/>
      <c r="U8" s="73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74"/>
      <c r="O9" s="75"/>
      <c r="P9" s="75"/>
      <c r="Q9" s="75"/>
      <c r="R9" s="75"/>
      <c r="S9" s="75"/>
      <c r="T9" s="75"/>
      <c r="U9" s="76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74"/>
      <c r="O10" s="75"/>
      <c r="P10" s="75"/>
      <c r="Q10" s="75"/>
      <c r="R10" s="75"/>
      <c r="S10" s="75"/>
      <c r="T10" s="75"/>
      <c r="U10" s="76"/>
      <c r="V10" s="8"/>
    </row>
    <row r="11" spans="2:22" ht="13.2" customHeight="1" x14ac:dyDescent="0.25">
      <c r="B11" s="11"/>
      <c r="C11" s="81" t="s">
        <v>8</v>
      </c>
      <c r="D11" s="82"/>
      <c r="E11" s="82"/>
      <c r="F11" s="82"/>
      <c r="G11" s="82"/>
      <c r="H11" s="82"/>
      <c r="I11" s="82"/>
      <c r="J11" s="82"/>
      <c r="K11" s="83"/>
      <c r="L11" s="10"/>
      <c r="M11" s="9"/>
      <c r="N11" s="77"/>
      <c r="O11" s="78"/>
      <c r="P11" s="78"/>
      <c r="Q11" s="78"/>
      <c r="R11" s="78"/>
      <c r="S11" s="78"/>
      <c r="T11" s="78"/>
      <c r="U11" s="79"/>
      <c r="V11" s="8"/>
    </row>
    <row r="12" spans="2:22" ht="13.2" customHeight="1" x14ac:dyDescent="0.25">
      <c r="B12" s="11"/>
      <c r="C12" s="84"/>
      <c r="D12" s="85"/>
      <c r="E12" s="85"/>
      <c r="F12" s="85"/>
      <c r="G12" s="85"/>
      <c r="H12" s="85"/>
      <c r="I12" s="85"/>
      <c r="J12" s="85"/>
      <c r="K12" s="8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84"/>
      <c r="D13" s="85"/>
      <c r="E13" s="85"/>
      <c r="F13" s="85"/>
      <c r="G13" s="85"/>
      <c r="H13" s="85"/>
      <c r="I13" s="85"/>
      <c r="J13" s="85"/>
      <c r="K13" s="86"/>
      <c r="L13" s="10"/>
      <c r="M13" s="9"/>
      <c r="N13" s="71" t="s">
        <v>4</v>
      </c>
      <c r="O13" s="72"/>
      <c r="P13" s="72"/>
      <c r="Q13" s="72"/>
      <c r="R13" s="72"/>
      <c r="S13" s="72"/>
      <c r="T13" s="72"/>
      <c r="U13" s="73"/>
      <c r="V13" s="8"/>
    </row>
    <row r="14" spans="2:22" ht="13.2" customHeight="1" x14ac:dyDescent="0.25">
      <c r="B14" s="11"/>
      <c r="C14" s="84"/>
      <c r="D14" s="85"/>
      <c r="E14" s="85"/>
      <c r="F14" s="85"/>
      <c r="G14" s="85"/>
      <c r="H14" s="85"/>
      <c r="I14" s="85"/>
      <c r="J14" s="85"/>
      <c r="K14" s="86"/>
      <c r="L14" s="14"/>
      <c r="M14" s="9"/>
      <c r="N14" s="74"/>
      <c r="O14" s="75"/>
      <c r="P14" s="75"/>
      <c r="Q14" s="75"/>
      <c r="R14" s="75"/>
      <c r="S14" s="75"/>
      <c r="T14" s="75"/>
      <c r="U14" s="76"/>
      <c r="V14" s="8"/>
    </row>
    <row r="15" spans="2:22" ht="13.2" customHeight="1" x14ac:dyDescent="0.25">
      <c r="B15" s="11"/>
      <c r="C15" s="84"/>
      <c r="D15" s="85"/>
      <c r="E15" s="85"/>
      <c r="F15" s="85"/>
      <c r="G15" s="85"/>
      <c r="H15" s="85"/>
      <c r="I15" s="85"/>
      <c r="J15" s="85"/>
      <c r="K15" s="86"/>
      <c r="L15" s="10"/>
      <c r="M15" s="9"/>
      <c r="N15" s="74"/>
      <c r="O15" s="75"/>
      <c r="P15" s="75"/>
      <c r="Q15" s="75"/>
      <c r="R15" s="75"/>
      <c r="S15" s="75"/>
      <c r="T15" s="75"/>
      <c r="U15" s="76"/>
      <c r="V15" s="8"/>
    </row>
    <row r="16" spans="2:22" ht="13.2" customHeight="1" x14ac:dyDescent="0.25">
      <c r="B16" s="11"/>
      <c r="C16" s="87"/>
      <c r="D16" s="88"/>
      <c r="E16" s="88"/>
      <c r="F16" s="88"/>
      <c r="G16" s="88"/>
      <c r="H16" s="88"/>
      <c r="I16" s="88"/>
      <c r="J16" s="88"/>
      <c r="K16" s="89"/>
      <c r="L16" s="10"/>
      <c r="M16" s="9"/>
      <c r="N16" s="77"/>
      <c r="O16" s="78"/>
      <c r="P16" s="78"/>
      <c r="Q16" s="78"/>
      <c r="R16" s="78"/>
      <c r="S16" s="78"/>
      <c r="T16" s="78"/>
      <c r="U16" s="79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69" t="s">
        <v>3</v>
      </c>
      <c r="D18" s="69"/>
      <c r="E18" s="69"/>
      <c r="F18" s="69"/>
      <c r="G18" s="69"/>
      <c r="H18" s="69"/>
      <c r="I18" s="69"/>
      <c r="J18" s="69"/>
      <c r="K18" s="69"/>
      <c r="L18" s="10"/>
      <c r="M18" s="9"/>
      <c r="N18" s="71" t="s">
        <v>2</v>
      </c>
      <c r="O18" s="72"/>
      <c r="P18" s="72"/>
      <c r="Q18" s="72"/>
      <c r="R18" s="72"/>
      <c r="S18" s="72"/>
      <c r="T18" s="72"/>
      <c r="U18" s="73"/>
      <c r="V18" s="8"/>
    </row>
    <row r="19" spans="2:22" ht="13.2" customHeight="1" x14ac:dyDescent="0.25">
      <c r="B19" s="11"/>
      <c r="C19" s="69"/>
      <c r="D19" s="69"/>
      <c r="E19" s="69"/>
      <c r="F19" s="69"/>
      <c r="G19" s="69"/>
      <c r="H19" s="69"/>
      <c r="I19" s="69"/>
      <c r="J19" s="69"/>
      <c r="K19" s="69"/>
      <c r="L19" s="10"/>
      <c r="M19" s="9"/>
      <c r="N19" s="74"/>
      <c r="O19" s="75"/>
      <c r="P19" s="75"/>
      <c r="Q19" s="75"/>
      <c r="R19" s="75"/>
      <c r="S19" s="75"/>
      <c r="T19" s="75"/>
      <c r="U19" s="76"/>
      <c r="V19" s="8"/>
    </row>
    <row r="20" spans="2:22" ht="13.2" customHeight="1" x14ac:dyDescent="0.25">
      <c r="B20" s="11"/>
      <c r="C20" s="69"/>
      <c r="D20" s="69"/>
      <c r="E20" s="69"/>
      <c r="F20" s="69"/>
      <c r="G20" s="69"/>
      <c r="H20" s="69"/>
      <c r="I20" s="69"/>
      <c r="J20" s="69"/>
      <c r="K20" s="69"/>
      <c r="L20" s="10"/>
      <c r="M20" s="9"/>
      <c r="N20" s="74"/>
      <c r="O20" s="75"/>
      <c r="P20" s="75"/>
      <c r="Q20" s="75"/>
      <c r="R20" s="75"/>
      <c r="S20" s="75"/>
      <c r="T20" s="75"/>
      <c r="U20" s="76"/>
      <c r="V20" s="8"/>
    </row>
    <row r="21" spans="2:22" ht="13.2" customHeight="1" x14ac:dyDescent="0.25">
      <c r="B21" s="11"/>
      <c r="C21" s="69"/>
      <c r="D21" s="69"/>
      <c r="E21" s="69"/>
      <c r="F21" s="69"/>
      <c r="G21" s="69"/>
      <c r="H21" s="69"/>
      <c r="I21" s="69"/>
      <c r="J21" s="69"/>
      <c r="K21" s="69"/>
      <c r="L21" s="10"/>
      <c r="M21" s="9"/>
      <c r="N21" s="77"/>
      <c r="O21" s="78"/>
      <c r="P21" s="78"/>
      <c r="Q21" s="78"/>
      <c r="R21" s="78"/>
      <c r="S21" s="78"/>
      <c r="T21" s="78"/>
      <c r="U21" s="79"/>
      <c r="V21" s="8"/>
    </row>
    <row r="22" spans="2:22" ht="13.2" customHeight="1" x14ac:dyDescent="0.25">
      <c r="B22" s="11"/>
      <c r="C22" s="69"/>
      <c r="D22" s="69"/>
      <c r="E22" s="69"/>
      <c r="F22" s="69"/>
      <c r="G22" s="69"/>
      <c r="H22" s="69"/>
      <c r="I22" s="69"/>
      <c r="J22" s="69"/>
      <c r="K22" s="6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69"/>
      <c r="D23" s="69"/>
      <c r="E23" s="69"/>
      <c r="F23" s="69"/>
      <c r="G23" s="69"/>
      <c r="H23" s="69"/>
      <c r="I23" s="69"/>
      <c r="J23" s="69"/>
      <c r="K23" s="69"/>
      <c r="L23" s="10"/>
      <c r="M23" s="9"/>
      <c r="N23" s="71" t="s">
        <v>1</v>
      </c>
      <c r="O23" s="72"/>
      <c r="P23" s="72"/>
      <c r="Q23" s="72"/>
      <c r="R23" s="72"/>
      <c r="S23" s="72"/>
      <c r="T23" s="72"/>
      <c r="U23" s="73"/>
      <c r="V23" s="8"/>
    </row>
    <row r="24" spans="2:22" ht="13.2" customHeight="1" x14ac:dyDescent="0.25">
      <c r="B24" s="11"/>
      <c r="C24" s="70" t="s">
        <v>0</v>
      </c>
      <c r="D24" s="70"/>
      <c r="E24" s="70"/>
      <c r="F24" s="70"/>
      <c r="G24" s="70"/>
      <c r="H24" s="70"/>
      <c r="I24" s="70"/>
      <c r="J24" s="70"/>
      <c r="K24" s="70"/>
      <c r="L24" s="10"/>
      <c r="M24" s="9"/>
      <c r="N24" s="74"/>
      <c r="O24" s="75"/>
      <c r="P24" s="75"/>
      <c r="Q24" s="75"/>
      <c r="R24" s="75"/>
      <c r="S24" s="75"/>
      <c r="T24" s="75"/>
      <c r="U24" s="76"/>
      <c r="V24" s="8"/>
    </row>
    <row r="25" spans="2:22" ht="13.2" customHeight="1" x14ac:dyDescent="0.25">
      <c r="B25" s="11"/>
      <c r="C25" s="70"/>
      <c r="D25" s="70"/>
      <c r="E25" s="70"/>
      <c r="F25" s="70"/>
      <c r="G25" s="70"/>
      <c r="H25" s="70"/>
      <c r="I25" s="70"/>
      <c r="J25" s="70"/>
      <c r="K25" s="70"/>
      <c r="L25" s="10"/>
      <c r="M25" s="9"/>
      <c r="N25" s="74"/>
      <c r="O25" s="75"/>
      <c r="P25" s="75"/>
      <c r="Q25" s="75"/>
      <c r="R25" s="75"/>
      <c r="S25" s="75"/>
      <c r="T25" s="75"/>
      <c r="U25" s="76"/>
      <c r="V25" s="8"/>
    </row>
    <row r="26" spans="2:22" ht="13.2" customHeight="1" x14ac:dyDescent="0.25">
      <c r="B26" s="11"/>
      <c r="C26" s="70"/>
      <c r="D26" s="70"/>
      <c r="E26" s="70"/>
      <c r="F26" s="70"/>
      <c r="G26" s="70"/>
      <c r="H26" s="70"/>
      <c r="I26" s="70"/>
      <c r="J26" s="70"/>
      <c r="K26" s="70"/>
      <c r="L26" s="10"/>
      <c r="M26" s="9"/>
      <c r="N26" s="77"/>
      <c r="O26" s="78"/>
      <c r="P26" s="78"/>
      <c r="Q26" s="78"/>
      <c r="R26" s="78"/>
      <c r="S26" s="78"/>
      <c r="T26" s="78"/>
      <c r="U26" s="79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Pa3V8vcZGrHF9phwivImv+V3nMTHfU0WIkkpRRRB/2adu/evwbNlKeev4mAGypkIKQa4Yjpy9s14tDfyCxzvLA==" saltValue="TzFbJ7GADybUWLleZLvmI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ooking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N3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2" customWidth="1"/>
    <col min="2" max="2" width="12.77734375" style="32" customWidth="1"/>
    <col min="3" max="14" width="8.77734375" style="32" customWidth="1"/>
    <col min="15" max="16384" width="10.77734375" style="32"/>
  </cols>
  <sheetData>
    <row r="2" spans="2:14" s="30" customFormat="1" ht="13.2" customHeight="1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14" ht="13.2" customHeight="1" x14ac:dyDescent="0.25">
      <c r="B3" s="34"/>
      <c r="C3" s="34"/>
      <c r="D3" s="34"/>
      <c r="E3" s="34"/>
      <c r="F3" s="34"/>
      <c r="G3" s="34"/>
      <c r="H3" s="34"/>
      <c r="I3" s="50"/>
      <c r="J3" s="51"/>
      <c r="K3" s="51"/>
      <c r="L3" s="34"/>
      <c r="M3" s="34"/>
      <c r="N3" s="34"/>
    </row>
    <row r="4" spans="2:14" s="30" customFormat="1" ht="13.2" customHeight="1" x14ac:dyDescent="0.25">
      <c r="B4" s="66" t="s">
        <v>26</v>
      </c>
      <c r="C4" s="65"/>
      <c r="D4" s="52"/>
      <c r="E4" s="52"/>
      <c r="F4" s="52"/>
      <c r="G4" s="52"/>
      <c r="H4" s="52"/>
      <c r="I4" s="40"/>
      <c r="J4" s="66" t="s">
        <v>28</v>
      </c>
      <c r="K4" s="52"/>
      <c r="L4" s="52"/>
      <c r="M4" s="52"/>
      <c r="N4" s="52"/>
    </row>
    <row r="5" spans="2:14" s="42" customFormat="1" ht="13.2" customHeight="1" x14ac:dyDescent="0.25">
      <c r="B5" s="53" t="s">
        <v>13</v>
      </c>
      <c r="C5" s="53"/>
      <c r="D5" s="54" t="s">
        <v>14</v>
      </c>
      <c r="E5" s="54" t="s">
        <v>15</v>
      </c>
      <c r="F5" s="54" t="s">
        <v>23</v>
      </c>
      <c r="G5" s="54" t="s">
        <v>17</v>
      </c>
      <c r="H5" s="54" t="s">
        <v>18</v>
      </c>
      <c r="J5" s="63" t="s">
        <v>19</v>
      </c>
      <c r="K5" s="64"/>
      <c r="L5" s="64"/>
      <c r="M5" s="64"/>
      <c r="N5" s="67">
        <f>+SUM(C13:N13)</f>
        <v>30000</v>
      </c>
    </row>
    <row r="6" spans="2:14" ht="13.2" customHeight="1" x14ac:dyDescent="0.25">
      <c r="B6" s="36" t="s">
        <v>10</v>
      </c>
      <c r="D6" s="43" t="s">
        <v>12</v>
      </c>
      <c r="E6" s="37">
        <v>4</v>
      </c>
      <c r="F6" s="90">
        <v>44562</v>
      </c>
      <c r="G6" s="44">
        <v>24000</v>
      </c>
      <c r="H6" s="39">
        <f>+G6/E6</f>
        <v>6000</v>
      </c>
      <c r="J6" s="61" t="s">
        <v>21</v>
      </c>
      <c r="N6" s="68">
        <f>+SUM(C19:N19)</f>
        <v>8750</v>
      </c>
    </row>
    <row r="7" spans="2:14" ht="13.2" customHeight="1" x14ac:dyDescent="0.25">
      <c r="B7" s="36" t="s">
        <v>11</v>
      </c>
      <c r="D7" s="35" t="s">
        <v>16</v>
      </c>
      <c r="E7" s="37">
        <v>2</v>
      </c>
      <c r="F7" s="90">
        <v>44593</v>
      </c>
      <c r="G7" s="38">
        <v>6000</v>
      </c>
      <c r="H7" s="39">
        <f t="shared" ref="H7" si="0">+G7/E7</f>
        <v>3000</v>
      </c>
      <c r="J7" s="61" t="s">
        <v>24</v>
      </c>
      <c r="N7" s="68">
        <f>+SUM(C25:N25)</f>
        <v>8750</v>
      </c>
    </row>
    <row r="8" spans="2:14" ht="13.2" customHeight="1" x14ac:dyDescent="0.25">
      <c r="B8" s="36"/>
      <c r="C8" s="36"/>
      <c r="D8" s="36"/>
      <c r="E8" s="36"/>
      <c r="F8" s="36"/>
      <c r="I8" s="62"/>
    </row>
    <row r="9" spans="2:14" s="36" customFormat="1" ht="13.2" customHeight="1" x14ac:dyDescent="0.25">
      <c r="B9" s="46" t="s">
        <v>9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2:14" s="36" customFormat="1" ht="13.2" customHeight="1" x14ac:dyDescent="0.25">
      <c r="B10" s="33" t="s">
        <v>27</v>
      </c>
      <c r="C10" s="49">
        <v>44562</v>
      </c>
      <c r="D10" s="49">
        <v>44593</v>
      </c>
      <c r="E10" s="49">
        <v>44621</v>
      </c>
      <c r="F10" s="49">
        <v>44652</v>
      </c>
      <c r="G10" s="49">
        <v>44682</v>
      </c>
      <c r="H10" s="49">
        <v>44713</v>
      </c>
      <c r="I10" s="49">
        <v>44743</v>
      </c>
      <c r="J10" s="49">
        <v>44774</v>
      </c>
      <c r="K10" s="49">
        <v>44805</v>
      </c>
      <c r="L10" s="49">
        <v>44835</v>
      </c>
      <c r="M10" s="49">
        <v>44866</v>
      </c>
      <c r="N10" s="49">
        <v>44896</v>
      </c>
    </row>
    <row r="11" spans="2:14" ht="13.2" customHeight="1" x14ac:dyDescent="0.25">
      <c r="B11" s="32" t="s">
        <v>10</v>
      </c>
      <c r="C11" s="55">
        <f t="shared" ref="C11:N11" si="1">+SUMIFS($G$6,$F$6,C$10)</f>
        <v>24000</v>
      </c>
      <c r="D11" s="55">
        <f t="shared" si="1"/>
        <v>0</v>
      </c>
      <c r="E11" s="55">
        <f t="shared" si="1"/>
        <v>0</v>
      </c>
      <c r="F11" s="55">
        <f t="shared" si="1"/>
        <v>0</v>
      </c>
      <c r="G11" s="55">
        <f t="shared" si="1"/>
        <v>0</v>
      </c>
      <c r="H11" s="55">
        <f t="shared" si="1"/>
        <v>0</v>
      </c>
      <c r="I11" s="55">
        <f t="shared" si="1"/>
        <v>0</v>
      </c>
      <c r="J11" s="55">
        <f t="shared" si="1"/>
        <v>0</v>
      </c>
      <c r="K11" s="55">
        <f t="shared" si="1"/>
        <v>0</v>
      </c>
      <c r="L11" s="55">
        <f t="shared" si="1"/>
        <v>0</v>
      </c>
      <c r="M11" s="55">
        <f t="shared" si="1"/>
        <v>0</v>
      </c>
      <c r="N11" s="55">
        <f t="shared" si="1"/>
        <v>0</v>
      </c>
    </row>
    <row r="12" spans="2:14" ht="13.2" customHeight="1" x14ac:dyDescent="0.25">
      <c r="B12" s="32" t="s">
        <v>11</v>
      </c>
      <c r="C12" s="55">
        <f t="shared" ref="C12:N12" si="2">+SUMIFS($G$7,$F$7,C$10)</f>
        <v>0</v>
      </c>
      <c r="D12" s="55">
        <f t="shared" si="2"/>
        <v>6000</v>
      </c>
      <c r="E12" s="55">
        <f t="shared" si="2"/>
        <v>0</v>
      </c>
      <c r="F12" s="55">
        <f t="shared" si="2"/>
        <v>0</v>
      </c>
      <c r="G12" s="55">
        <f t="shared" si="2"/>
        <v>0</v>
      </c>
      <c r="H12" s="55">
        <f t="shared" si="2"/>
        <v>0</v>
      </c>
      <c r="I12" s="55">
        <f t="shared" si="2"/>
        <v>0</v>
      </c>
      <c r="J12" s="55">
        <f t="shared" si="2"/>
        <v>0</v>
      </c>
      <c r="K12" s="55">
        <f t="shared" si="2"/>
        <v>0</v>
      </c>
      <c r="L12" s="55">
        <f t="shared" si="2"/>
        <v>0</v>
      </c>
      <c r="M12" s="55">
        <f t="shared" si="2"/>
        <v>0</v>
      </c>
      <c r="N12" s="55">
        <f t="shared" si="2"/>
        <v>0</v>
      </c>
    </row>
    <row r="13" spans="2:14" s="30" customFormat="1" ht="13.2" customHeight="1" x14ac:dyDescent="0.25">
      <c r="B13" s="41" t="s">
        <v>9</v>
      </c>
      <c r="C13" s="56">
        <f>SUM(C11:C12)</f>
        <v>24000</v>
      </c>
      <c r="D13" s="56">
        <f t="shared" ref="D13:N13" si="3">SUM(D11:D12)</f>
        <v>6000</v>
      </c>
      <c r="E13" s="56">
        <f t="shared" si="3"/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</row>
    <row r="14" spans="2:14" ht="13.2" customHeight="1" x14ac:dyDescent="0.2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2:14" s="36" customFormat="1" ht="13.2" customHeight="1" x14ac:dyDescent="0.25">
      <c r="B15" s="45" t="s">
        <v>20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2:14" ht="13.2" customHeight="1" x14ac:dyDescent="0.25">
      <c r="B16" s="33" t="s">
        <v>27</v>
      </c>
      <c r="C16" s="49">
        <v>44592</v>
      </c>
      <c r="D16" s="49">
        <f>+EOMONTH(C16,1)</f>
        <v>44620</v>
      </c>
      <c r="E16" s="49">
        <f t="shared" ref="E16:N16" si="4">+EOMONTH(D16,1)</f>
        <v>44651</v>
      </c>
      <c r="F16" s="49">
        <f t="shared" si="4"/>
        <v>44681</v>
      </c>
      <c r="G16" s="49">
        <f t="shared" si="4"/>
        <v>44712</v>
      </c>
      <c r="H16" s="49">
        <f t="shared" si="4"/>
        <v>44742</v>
      </c>
      <c r="I16" s="49">
        <f t="shared" si="4"/>
        <v>44773</v>
      </c>
      <c r="J16" s="49">
        <f t="shared" si="4"/>
        <v>44804</v>
      </c>
      <c r="K16" s="49">
        <f t="shared" si="4"/>
        <v>44834</v>
      </c>
      <c r="L16" s="49">
        <f t="shared" si="4"/>
        <v>44865</v>
      </c>
      <c r="M16" s="49">
        <f t="shared" si="4"/>
        <v>44895</v>
      </c>
      <c r="N16" s="49">
        <f t="shared" si="4"/>
        <v>44926</v>
      </c>
    </row>
    <row r="17" spans="2:14" ht="13.2" customHeight="1" x14ac:dyDescent="0.25">
      <c r="B17" s="32" t="s">
        <v>10</v>
      </c>
      <c r="C17" s="55">
        <f>+IF(MONTH(C$16)=MONTH($F6),$H6,0)</f>
        <v>6000</v>
      </c>
      <c r="D17" s="55">
        <f t="shared" ref="D17:N17" si="5">+IF(MONTH(D$16)=MONTH($F6),$H6,0)</f>
        <v>0</v>
      </c>
      <c r="E17" s="55">
        <f t="shared" si="5"/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</row>
    <row r="18" spans="2:14" ht="13.2" customHeight="1" x14ac:dyDescent="0.25">
      <c r="B18" s="32" t="s">
        <v>11</v>
      </c>
      <c r="C18" s="55">
        <f>+IF(MONTH(C$16)&gt;=MONTH($F7),$H7/12,0)</f>
        <v>0</v>
      </c>
      <c r="D18" s="55">
        <f t="shared" ref="D18:N18" si="6">+IF(MONTH(D$16)&gt;=MONTH($F7),$H7/12,0)</f>
        <v>250</v>
      </c>
      <c r="E18" s="55">
        <f t="shared" si="6"/>
        <v>250</v>
      </c>
      <c r="F18" s="55">
        <f t="shared" si="6"/>
        <v>250</v>
      </c>
      <c r="G18" s="55">
        <f t="shared" si="6"/>
        <v>250</v>
      </c>
      <c r="H18" s="55">
        <f t="shared" si="6"/>
        <v>250</v>
      </c>
      <c r="I18" s="55">
        <f t="shared" si="6"/>
        <v>250</v>
      </c>
      <c r="J18" s="55">
        <f t="shared" si="6"/>
        <v>250</v>
      </c>
      <c r="K18" s="55">
        <f t="shared" si="6"/>
        <v>250</v>
      </c>
      <c r="L18" s="55">
        <f t="shared" si="6"/>
        <v>250</v>
      </c>
      <c r="M18" s="55">
        <f t="shared" si="6"/>
        <v>250</v>
      </c>
      <c r="N18" s="55">
        <f t="shared" si="6"/>
        <v>250</v>
      </c>
    </row>
    <row r="19" spans="2:14" s="30" customFormat="1" ht="13.2" customHeight="1" x14ac:dyDescent="0.25">
      <c r="B19" s="41" t="s">
        <v>20</v>
      </c>
      <c r="C19" s="56">
        <f>SUM(C17:C18)</f>
        <v>6000</v>
      </c>
      <c r="D19" s="56">
        <f t="shared" ref="D19:N19" si="7">SUM(D17:D18)</f>
        <v>250</v>
      </c>
      <c r="E19" s="56">
        <f t="shared" si="7"/>
        <v>250</v>
      </c>
      <c r="F19" s="56">
        <f t="shared" si="7"/>
        <v>250</v>
      </c>
      <c r="G19" s="56">
        <f t="shared" si="7"/>
        <v>250</v>
      </c>
      <c r="H19" s="56">
        <f t="shared" si="7"/>
        <v>250</v>
      </c>
      <c r="I19" s="56">
        <f t="shared" si="7"/>
        <v>250</v>
      </c>
      <c r="J19" s="56">
        <f t="shared" si="7"/>
        <v>250</v>
      </c>
      <c r="K19" s="56">
        <f t="shared" si="7"/>
        <v>250</v>
      </c>
      <c r="L19" s="56">
        <f t="shared" si="7"/>
        <v>250</v>
      </c>
      <c r="M19" s="56">
        <f t="shared" si="7"/>
        <v>250</v>
      </c>
      <c r="N19" s="56">
        <f t="shared" si="7"/>
        <v>250</v>
      </c>
    </row>
    <row r="20" spans="2:14" ht="13.2" customHeight="1" x14ac:dyDescent="0.25"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4" s="30" customFormat="1" ht="13.2" customHeight="1" x14ac:dyDescent="0.25">
      <c r="B21" s="48" t="s">
        <v>22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 ht="13.2" customHeight="1" x14ac:dyDescent="0.25">
      <c r="B22" s="33" t="s">
        <v>27</v>
      </c>
      <c r="C22" s="49">
        <v>44592</v>
      </c>
      <c r="D22" s="49">
        <f>+EOMONTH(C22,1)</f>
        <v>44620</v>
      </c>
      <c r="E22" s="49">
        <f t="shared" ref="E22:N22" si="8">+EOMONTH(D22,1)</f>
        <v>44651</v>
      </c>
      <c r="F22" s="49">
        <f t="shared" si="8"/>
        <v>44681</v>
      </c>
      <c r="G22" s="49">
        <f t="shared" si="8"/>
        <v>44712</v>
      </c>
      <c r="H22" s="49">
        <f t="shared" si="8"/>
        <v>44742</v>
      </c>
      <c r="I22" s="49">
        <f t="shared" si="8"/>
        <v>44773</v>
      </c>
      <c r="J22" s="49">
        <f t="shared" si="8"/>
        <v>44804</v>
      </c>
      <c r="K22" s="49">
        <f t="shared" si="8"/>
        <v>44834</v>
      </c>
      <c r="L22" s="49">
        <f t="shared" si="8"/>
        <v>44865</v>
      </c>
      <c r="M22" s="49">
        <f t="shared" si="8"/>
        <v>44895</v>
      </c>
      <c r="N22" s="49">
        <f t="shared" si="8"/>
        <v>44926</v>
      </c>
    </row>
    <row r="23" spans="2:14" ht="13.2" customHeight="1" x14ac:dyDescent="0.25">
      <c r="B23" s="32" t="s">
        <v>10</v>
      </c>
      <c r="C23" s="55">
        <f>+IF(AND($D6="Annually",C$22&gt;=$F6),$H$6/12,IF(AND($D6="Monthly",C$16&gt;=$F6),C17,0))</f>
        <v>500</v>
      </c>
      <c r="D23" s="55">
        <f t="shared" ref="D23:N23" si="9">+IF(AND($D6="Annually",D$22&gt;=$F6),$H$6/12,IF(AND($D6="Monthly",D$16&gt;=$F6),D17,0))</f>
        <v>500</v>
      </c>
      <c r="E23" s="55">
        <f t="shared" si="9"/>
        <v>500</v>
      </c>
      <c r="F23" s="55">
        <f t="shared" si="9"/>
        <v>500</v>
      </c>
      <c r="G23" s="55">
        <f t="shared" si="9"/>
        <v>500</v>
      </c>
      <c r="H23" s="55">
        <f t="shared" si="9"/>
        <v>500</v>
      </c>
      <c r="I23" s="55">
        <f t="shared" si="9"/>
        <v>500</v>
      </c>
      <c r="J23" s="55">
        <f t="shared" si="9"/>
        <v>500</v>
      </c>
      <c r="K23" s="55">
        <f t="shared" si="9"/>
        <v>500</v>
      </c>
      <c r="L23" s="55">
        <f t="shared" si="9"/>
        <v>500</v>
      </c>
      <c r="M23" s="55">
        <f t="shared" si="9"/>
        <v>500</v>
      </c>
      <c r="N23" s="55">
        <f t="shared" si="9"/>
        <v>500</v>
      </c>
    </row>
    <row r="24" spans="2:14" ht="13.2" customHeight="1" x14ac:dyDescent="0.25">
      <c r="B24" s="32" t="s">
        <v>11</v>
      </c>
      <c r="C24" s="55">
        <f t="shared" ref="C24:N24" si="10">+IF(AND($D7="Annually",C$22&gt;=$F7),$H$6/12,IF(AND($D7="Monthly",C$16&gt;=$F7),C18,0))</f>
        <v>0</v>
      </c>
      <c r="D24" s="55">
        <f t="shared" si="10"/>
        <v>250</v>
      </c>
      <c r="E24" s="55">
        <f t="shared" si="10"/>
        <v>250</v>
      </c>
      <c r="F24" s="55">
        <f t="shared" si="10"/>
        <v>250</v>
      </c>
      <c r="G24" s="55">
        <f t="shared" si="10"/>
        <v>250</v>
      </c>
      <c r="H24" s="55">
        <f t="shared" si="10"/>
        <v>250</v>
      </c>
      <c r="I24" s="55">
        <f t="shared" si="10"/>
        <v>250</v>
      </c>
      <c r="J24" s="55">
        <f t="shared" si="10"/>
        <v>250</v>
      </c>
      <c r="K24" s="55">
        <f t="shared" si="10"/>
        <v>250</v>
      </c>
      <c r="L24" s="55">
        <f t="shared" si="10"/>
        <v>250</v>
      </c>
      <c r="M24" s="55">
        <f t="shared" si="10"/>
        <v>250</v>
      </c>
      <c r="N24" s="55">
        <f t="shared" si="10"/>
        <v>250</v>
      </c>
    </row>
    <row r="25" spans="2:14" s="30" customFormat="1" ht="13.2" customHeight="1" x14ac:dyDescent="0.25">
      <c r="B25" s="41" t="s">
        <v>25</v>
      </c>
      <c r="C25" s="56">
        <f>SUM(C23:C24)</f>
        <v>500</v>
      </c>
      <c r="D25" s="56">
        <f t="shared" ref="D25" si="11">SUM(D23:D24)</f>
        <v>750</v>
      </c>
      <c r="E25" s="56">
        <f t="shared" ref="E25" si="12">SUM(E23:E24)</f>
        <v>750</v>
      </c>
      <c r="F25" s="56">
        <f t="shared" ref="F25" si="13">SUM(F23:F24)</f>
        <v>750</v>
      </c>
      <c r="G25" s="56">
        <f t="shared" ref="G25" si="14">SUM(G23:G24)</f>
        <v>750</v>
      </c>
      <c r="H25" s="56">
        <f t="shared" ref="H25" si="15">SUM(H23:H24)</f>
        <v>750</v>
      </c>
      <c r="I25" s="56">
        <f t="shared" ref="I25" si="16">SUM(I23:I24)</f>
        <v>750</v>
      </c>
      <c r="J25" s="56">
        <f t="shared" ref="J25" si="17">SUM(J23:J24)</f>
        <v>750</v>
      </c>
      <c r="K25" s="56">
        <f t="shared" ref="K25" si="18">SUM(K23:K24)</f>
        <v>750</v>
      </c>
      <c r="L25" s="56">
        <f t="shared" ref="L25" si="19">SUM(L23:L24)</f>
        <v>750</v>
      </c>
      <c r="M25" s="56">
        <f t="shared" ref="M25" si="20">SUM(M23:M24)</f>
        <v>750</v>
      </c>
      <c r="N25" s="56">
        <f t="shared" ref="N25" si="21">SUM(N23:N24)</f>
        <v>750</v>
      </c>
    </row>
    <row r="26" spans="2:14" ht="13.2" customHeight="1" x14ac:dyDescent="0.25"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</row>
    <row r="27" spans="2:14" ht="13.2" customHeight="1" x14ac:dyDescent="0.25"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2:14" ht="13.2" customHeight="1" x14ac:dyDescent="0.25"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2:14" ht="13.2" customHeight="1" x14ac:dyDescent="0.25"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</row>
    <row r="30" spans="2:14" ht="13.2" customHeight="1" x14ac:dyDescent="0.25">
      <c r="D30" s="57"/>
      <c r="E30" s="60"/>
      <c r="F30" s="57"/>
      <c r="G30" s="57"/>
      <c r="H30" s="57"/>
      <c r="I30" s="57"/>
      <c r="J30" s="57"/>
      <c r="K30" s="57"/>
      <c r="L30" s="57"/>
      <c r="M30" s="57"/>
      <c r="N30" s="57"/>
    </row>
    <row r="31" spans="2:14" ht="13.2" customHeight="1" x14ac:dyDescent="0.25"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</sheetData>
  <dataValidations count="1">
    <dataValidation type="list" allowBlank="1" showInputMessage="1" showErrorMessage="1" sqref="D6:D7" xr:uid="{0E731128-084F-4E90-9BB0-3D6353B37C78}">
      <formula1>"Monthly, Annually"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2022-08-30T00:10:47Z</dcterms:modified>
</cp:coreProperties>
</file>