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31"/>
  <workbookPr filterPrivacy="1"/>
  <xr:revisionPtr revIDLastSave="0" documentId="13_ncr:1_{246C9DC4-B81A-4C42-ADB7-9B812E08E7E6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12" i="1"/>
  <c r="L14" i="1"/>
  <c r="L17" i="1"/>
  <c r="L16" i="1"/>
  <c r="L18" i="1"/>
  <c r="L20" i="1"/>
  <c r="L22" i="1"/>
  <c r="L24" i="1"/>
  <c r="F16" i="1"/>
  <c r="F8" i="1"/>
  <c r="F12" i="1"/>
  <c r="F14" i="1"/>
  <c r="F17" i="1"/>
  <c r="F18" i="1"/>
  <c r="F20" i="1"/>
  <c r="F22" i="1"/>
  <c r="F24" i="1"/>
</calcChain>
</file>

<file path=xl/sharedStrings.xml><?xml version="1.0" encoding="utf-8"?>
<sst xmlns="http://schemas.openxmlformats.org/spreadsheetml/2006/main" count="39" uniqueCount="26">
  <si>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</si>
  <si>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</si>
  <si>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</si>
  <si>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</si>
  <si>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</si>
  <si>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</si>
  <si>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</si>
  <si>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millions)</t>
  </si>
  <si>
    <t>Negative Leverage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</si>
  <si>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Negative Leverage</t>
    </r>
  </si>
  <si>
    <t>Negative Leverage</t>
  </si>
  <si>
    <t>Levered Purchase</t>
  </si>
  <si>
    <t>All-Cash Purchase</t>
  </si>
  <si>
    <t>Equity Contribution</t>
  </si>
  <si>
    <t>Net Operating Income (NOI)</t>
  </si>
  <si>
    <t>(÷) Cap Rate (%)</t>
  </si>
  <si>
    <t>Annual Debt Service</t>
  </si>
  <si>
    <t>Property Price</t>
  </si>
  <si>
    <t>Loan to Value Ratio (LTV)</t>
  </si>
  <si>
    <t>Commercial Loan</t>
  </si>
  <si>
    <t>Unlevered Cash on Cash Return (%)</t>
  </si>
  <si>
    <t>Levered Cash on Cash Return (%)</t>
  </si>
  <si>
    <t xml:space="preserve">Leverage → </t>
  </si>
  <si>
    <t>(–) Annual Debt Service (Interest-Only)</t>
  </si>
  <si>
    <t>(×) Annual Interest Rate (%)</t>
  </si>
  <si>
    <t>Pre-Tax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</si>
</sst>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6" formatCode="&quot;Year&quot;\ 0_)"/>
    <numFmt numFmtId="167" formatCode="#,##0.0%_);\(#,##0.0%\);\-\-_);@_)"/>
    <numFmt numFmtId="168" formatCode="&quot;$&quot;#,##0_);\(&quot;$&quot;#,##0\);\-\-_);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b/>
      <sz val="10"/>
      <color rgb="FFFA7D00"/>
      <name val="Arial"/>
      <family val="2"/>
    </font>
    <font>
      <sz val="10"/>
      <color rgb="FF0000FF"/>
      <name val="Arial"/>
      <family val="2"/>
      <scheme val="major"/>
    </font>
    <font>
      <sz val="10"/>
      <name val="Arial"/>
      <family val="2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24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7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49" fontId="19" fillId="11" borderId="0" xfId="0" applyNumberFormat="1" applyFont="1" applyFill="1" applyAlignment="1">
      <alignment horizontal="center" vertical="center" wrapText="1"/>
    </xf>
    <xf numFmtId="49" fontId="18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  <xf numFmtId="164" fontId="23" fillId="12" borderId="0" xfId="0" applyNumberFormat="1" applyFont="1" applyFill="1" applyAlignment="1">
      <alignment horizontal="centerContinuous"/>
    </xf>
    <xf numFmtId="164" fontId="23" fillId="13" borderId="0" xfId="0" applyNumberFormat="1" applyFont="1" applyFill="1" applyAlignment="1">
      <alignment horizontal="centerContinuous"/>
    </xf>
    <xf numFmtId="164" fontId="22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center"/>
    </xf>
    <xf numFmtId="164" fontId="22" fillId="0" borderId="0" xfId="0" applyNumberFormat="1" applyFont="1" applyAlignment="1"/>
    <xf numFmtId="164" fontId="21" fillId="0" borderId="0" xfId="0" applyNumberFormat="1" applyFont="1" applyAlignment="1"/>
    <xf numFmtId="164" fontId="23" fillId="0" borderId="0" xfId="0" applyNumberFormat="1" applyFont="1" applyAlignment="1"/>
    <xf numFmtId="164" fontId="23" fillId="9" borderId="0" xfId="0" applyNumberFormat="1" applyFont="1" applyFill="1" applyAlignment="1"/>
    <xf numFmtId="164" fontId="22" fillId="0" borderId="17" xfId="0" applyNumberFormat="1" applyFont="1" applyBorder="1" applyAlignment="1"/>
    <xf numFmtId="166" fontId="22" fillId="0" borderId="17" xfId="0" applyNumberFormat="1" applyFont="1" applyBorder="1" applyAlignment="1"/>
    <xf numFmtId="164" fontId="22" fillId="0" borderId="18" xfId="0" applyNumberFormat="1" applyFont="1" applyBorder="1" applyAlignment="1"/>
    <xf numFmtId="168" fontId="25" fillId="0" borderId="18" xfId="0" applyNumberFormat="1" applyFont="1" applyBorder="1" applyAlignment="1"/>
    <xf numFmtId="168" fontId="26" fillId="0" borderId="18" xfId="0" applyNumberFormat="1" applyFont="1" applyBorder="1" applyAlignment="1"/>
    <xf numFmtId="167" fontId="25" fillId="0" borderId="0" xfId="0" applyNumberFormat="1" applyFont="1" applyAlignment="1"/>
    <xf numFmtId="167" fontId="26" fillId="0" borderId="0" xfId="0" applyNumberFormat="1" applyFont="1" applyAlignment="1"/>
    <xf numFmtId="164" fontId="23" fillId="14" borderId="18" xfId="0" applyNumberFormat="1" applyFont="1" applyFill="1" applyBorder="1" applyAlignment="1"/>
    <xf numFmtId="168" fontId="23" fillId="14" borderId="18" xfId="0" applyNumberFormat="1" applyFont="1" applyFill="1" applyBorder="1" applyAlignment="1"/>
    <xf numFmtId="168" fontId="22" fillId="0" borderId="0" xfId="0" applyNumberFormat="1" applyFont="1" applyAlignment="1"/>
    <xf numFmtId="164" fontId="26" fillId="0" borderId="0" xfId="0" applyNumberFormat="1" applyFont="1" applyAlignment="1"/>
    <xf numFmtId="168" fontId="26" fillId="0" borderId="0" xfId="0" applyNumberFormat="1" applyFont="1" applyAlignment="1"/>
    <xf numFmtId="164" fontId="23" fillId="15" borderId="19" xfId="0" applyNumberFormat="1" applyFont="1" applyFill="1" applyBorder="1" applyAlignment="1"/>
    <xf numFmtId="164" fontId="23" fillId="15" borderId="20" xfId="0" applyNumberFormat="1" applyFont="1" applyFill="1" applyBorder="1" applyAlignment="1"/>
    <xf numFmtId="167" fontId="23" fillId="15" borderId="21" xfId="0" applyNumberFormat="1" applyFont="1" applyFill="1" applyBorder="1" applyAlignme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3">
    <dxf>
      <font>
        <color theme="9" tint="-0.499984740745262"/>
      </font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5" tint="-0.499984740745262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C00000"/>
      </font>
      <fill>
        <patternFill>
          <bgColor theme="5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negative-leverag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4</v>
      </c>
      <c r="O3" s="33"/>
      <c r="P3" s="33"/>
      <c r="Q3" s="33"/>
      <c r="R3" s="33"/>
      <c r="S3" s="33"/>
      <c r="T3" s="33"/>
      <c r="U3" s="34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35" customHeight="1" x14ac:dyDescent="0.2">
      <c r="B7" s="19"/>
      <c r="C7" s="41" t="s">
        <v>8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3</v>
      </c>
      <c r="O8" s="33"/>
      <c r="P8" s="33"/>
      <c r="Q8" s="33"/>
      <c r="R8" s="33"/>
      <c r="S8" s="33"/>
      <c r="T8" s="33"/>
      <c r="U8" s="34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35" customHeight="1" x14ac:dyDescent="0.2">
      <c r="B11" s="11"/>
      <c r="C11" s="42" t="s">
        <v>9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35" customHeight="1" x14ac:dyDescent="0.2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2</v>
      </c>
      <c r="O13" s="33"/>
      <c r="P13" s="33"/>
      <c r="Q13" s="33"/>
      <c r="R13" s="33"/>
      <c r="S13" s="33"/>
      <c r="T13" s="33"/>
      <c r="U13" s="34"/>
      <c r="V13" s="8"/>
    </row>
    <row r="14" spans="2:22" ht="13.35" customHeight="1" x14ac:dyDescent="0.2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35" customHeight="1" x14ac:dyDescent="0.2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35" customHeight="1" x14ac:dyDescent="0.2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0" t="s">
        <v>6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1</v>
      </c>
      <c r="O18" s="33"/>
      <c r="P18" s="33"/>
      <c r="Q18" s="33"/>
      <c r="R18" s="33"/>
      <c r="S18" s="33"/>
      <c r="T18" s="33"/>
      <c r="U18" s="34"/>
      <c r="V18" s="8"/>
    </row>
    <row r="19" spans="2:22" ht="13.35" customHeight="1" x14ac:dyDescent="0.2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35" customHeight="1" x14ac:dyDescent="0.2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35" customHeight="1" x14ac:dyDescent="0.2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35" customHeight="1" x14ac:dyDescent="0.2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0</v>
      </c>
      <c r="O23" s="33"/>
      <c r="P23" s="33"/>
      <c r="Q23" s="33"/>
      <c r="R23" s="33"/>
      <c r="S23" s="33"/>
      <c r="T23" s="33"/>
      <c r="U23" s="34"/>
      <c r="V23" s="8"/>
    </row>
    <row r="24" spans="2:22" ht="13.35" customHeight="1" x14ac:dyDescent="0.2">
      <c r="B24" s="11"/>
      <c r="C24" s="31" t="s">
        <v>5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35" customHeight="1" x14ac:dyDescent="0.2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35" customHeight="1" x14ac:dyDescent="0.2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c7C9UWwsm02Pq8QyiuLSwmLsLMJEmehCoMsFlFaGGneJJ10hsHqg6HLFh4umRFBPdwcV9rge6vghI98n3q4GZA==" saltValue="03AIyFFxVxaoZFjZmdsIm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Negative Leverag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L24"/>
  <sheetViews>
    <sheetView showGridLines="0" zoomScaleNormal="100" workbookViewId="0"/>
  </sheetViews>
  <sheetFormatPr defaultColWidth="8.7109375" defaultRowHeight="13.15" customHeight="1" x14ac:dyDescent="0.2"/>
  <cols>
    <col min="1" max="1" width="2.7109375" style="55" customWidth="1"/>
    <col min="2" max="5" width="8.7109375" style="55" customWidth="1"/>
    <col min="6" max="6" width="9.28515625" style="55" customWidth="1"/>
    <col min="7" max="7" width="2.7109375" style="55" customWidth="1"/>
    <col min="8" max="11" width="8.7109375" style="55" customWidth="1"/>
    <col min="12" max="12" width="9.28515625" style="55" customWidth="1"/>
    <col min="13" max="16384" width="8.7109375" style="55"/>
  </cols>
  <sheetData>
    <row r="1" spans="1:12" ht="13.15" customHeight="1" x14ac:dyDescent="0.2">
      <c r="A1" s="56"/>
    </row>
    <row r="2" spans="1:12" s="57" customFormat="1" ht="13.15" customHeight="1" x14ac:dyDescent="0.2">
      <c r="B2" s="58" t="s">
        <v>10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s="57" customFormat="1" ht="13.15" customHeight="1" x14ac:dyDescent="0.2">
      <c r="B3" s="59" t="s">
        <v>7</v>
      </c>
      <c r="C3" s="59"/>
      <c r="D3" s="59"/>
      <c r="E3" s="59"/>
      <c r="F3" s="59"/>
      <c r="G3" s="59"/>
      <c r="H3" s="59"/>
      <c r="I3" s="59"/>
      <c r="J3" s="59"/>
      <c r="K3" s="59"/>
      <c r="L3" s="60">
        <v>1</v>
      </c>
    </row>
    <row r="5" spans="1:12" ht="13.15" customHeight="1" x14ac:dyDescent="0.2">
      <c r="B5" s="51" t="s">
        <v>12</v>
      </c>
      <c r="C5" s="51"/>
      <c r="D5" s="51"/>
      <c r="E5" s="51"/>
      <c r="F5" s="51"/>
      <c r="H5" s="52" t="s">
        <v>11</v>
      </c>
      <c r="I5" s="52"/>
      <c r="J5" s="52"/>
      <c r="K5" s="52"/>
      <c r="L5" s="52"/>
    </row>
    <row r="6" spans="1:12" ht="13.15" customHeight="1" x14ac:dyDescent="0.2">
      <c r="B6" s="61" t="s">
        <v>14</v>
      </c>
      <c r="C6" s="61"/>
      <c r="D6" s="61"/>
      <c r="E6" s="61"/>
      <c r="F6" s="62">
        <v>20</v>
      </c>
      <c r="H6" s="61" t="s">
        <v>14</v>
      </c>
      <c r="I6" s="61"/>
      <c r="J6" s="61"/>
      <c r="K6" s="61"/>
      <c r="L6" s="63">
        <f>+F6</f>
        <v>20</v>
      </c>
    </row>
    <row r="7" spans="1:12" ht="13.15" customHeight="1" x14ac:dyDescent="0.2">
      <c r="B7" s="55" t="s">
        <v>15</v>
      </c>
      <c r="F7" s="64">
        <v>0.05</v>
      </c>
      <c r="H7" s="55" t="s">
        <v>15</v>
      </c>
      <c r="L7" s="65">
        <f>+F7</f>
        <v>0.05</v>
      </c>
    </row>
    <row r="8" spans="1:12" ht="13.15" customHeight="1" x14ac:dyDescent="0.2">
      <c r="B8" s="66" t="s">
        <v>17</v>
      </c>
      <c r="C8" s="66"/>
      <c r="D8" s="66"/>
      <c r="E8" s="66"/>
      <c r="F8" s="67">
        <f>+F6/F7</f>
        <v>400</v>
      </c>
      <c r="H8" s="66" t="s">
        <v>17</v>
      </c>
      <c r="I8" s="66"/>
      <c r="J8" s="66"/>
      <c r="K8" s="66"/>
      <c r="L8" s="67">
        <f>+L6/L7</f>
        <v>400</v>
      </c>
    </row>
    <row r="10" spans="1:12" ht="13.15" customHeight="1" x14ac:dyDescent="0.2">
      <c r="B10" s="55" t="s">
        <v>18</v>
      </c>
      <c r="F10" s="64">
        <v>0</v>
      </c>
      <c r="H10" s="55" t="s">
        <v>18</v>
      </c>
      <c r="L10" s="64">
        <v>0.75</v>
      </c>
    </row>
    <row r="11" spans="1:12" ht="13.15" customHeight="1" x14ac:dyDescent="0.2">
      <c r="F11" s="64"/>
      <c r="L11" s="64"/>
    </row>
    <row r="12" spans="1:12" ht="13.15" customHeight="1" x14ac:dyDescent="0.2">
      <c r="B12" s="55" t="s">
        <v>19</v>
      </c>
      <c r="F12" s="55">
        <f>+F10*F8</f>
        <v>0</v>
      </c>
      <c r="H12" s="55" t="s">
        <v>19</v>
      </c>
      <c r="L12" s="68">
        <f>+L10*L8</f>
        <v>300</v>
      </c>
    </row>
    <row r="13" spans="1:12" ht="13.15" customHeight="1" x14ac:dyDescent="0.2">
      <c r="B13" s="55" t="s">
        <v>24</v>
      </c>
      <c r="F13" s="64">
        <v>0</v>
      </c>
      <c r="H13" s="55" t="s">
        <v>24</v>
      </c>
      <c r="L13" s="64">
        <v>0.06</v>
      </c>
    </row>
    <row r="14" spans="1:12" ht="13.15" customHeight="1" x14ac:dyDescent="0.2">
      <c r="B14" s="66" t="s">
        <v>16</v>
      </c>
      <c r="C14" s="66"/>
      <c r="D14" s="66"/>
      <c r="E14" s="66"/>
      <c r="F14" s="67">
        <f>+F13*F12</f>
        <v>0</v>
      </c>
      <c r="H14" s="66" t="s">
        <v>16</v>
      </c>
      <c r="I14" s="66"/>
      <c r="J14" s="66"/>
      <c r="K14" s="66"/>
      <c r="L14" s="67">
        <f>+L13*L12</f>
        <v>18</v>
      </c>
    </row>
    <row r="16" spans="1:12" s="69" customFormat="1" ht="13.15" customHeight="1" x14ac:dyDescent="0.2">
      <c r="B16" s="69" t="s">
        <v>14</v>
      </c>
      <c r="F16" s="70">
        <f>+F6</f>
        <v>20</v>
      </c>
      <c r="G16" s="55"/>
      <c r="H16" s="69" t="s">
        <v>14</v>
      </c>
      <c r="L16" s="70">
        <f>+L6</f>
        <v>20</v>
      </c>
    </row>
    <row r="17" spans="2:12" ht="13.15" customHeight="1" x14ac:dyDescent="0.2">
      <c r="B17" s="55" t="s">
        <v>23</v>
      </c>
      <c r="F17" s="55">
        <f>-F14</f>
        <v>0</v>
      </c>
      <c r="H17" s="55" t="s">
        <v>23</v>
      </c>
      <c r="L17" s="55">
        <f>-L14</f>
        <v>-18</v>
      </c>
    </row>
    <row r="18" spans="2:12" s="57" customFormat="1" ht="13.15" customHeight="1" x14ac:dyDescent="0.2">
      <c r="B18" s="66" t="s">
        <v>25</v>
      </c>
      <c r="C18" s="66"/>
      <c r="D18" s="66"/>
      <c r="E18" s="66"/>
      <c r="F18" s="67">
        <f>SUM(F16:F17)</f>
        <v>20</v>
      </c>
      <c r="G18" s="55"/>
      <c r="H18" s="66" t="s">
        <v>25</v>
      </c>
      <c r="I18" s="66"/>
      <c r="J18" s="66"/>
      <c r="K18" s="66"/>
      <c r="L18" s="67">
        <f>SUM(L16:L17)</f>
        <v>2</v>
      </c>
    </row>
    <row r="20" spans="2:12" ht="13.15" customHeight="1" x14ac:dyDescent="0.2">
      <c r="B20" s="66" t="s">
        <v>13</v>
      </c>
      <c r="C20" s="66"/>
      <c r="D20" s="66"/>
      <c r="E20" s="66"/>
      <c r="F20" s="67">
        <f>+F8-F12</f>
        <v>400</v>
      </c>
      <c r="H20" s="66" t="s">
        <v>13</v>
      </c>
      <c r="I20" s="66"/>
      <c r="J20" s="66"/>
      <c r="K20" s="66"/>
      <c r="L20" s="67">
        <f>+L8-L12</f>
        <v>100</v>
      </c>
    </row>
    <row r="22" spans="2:12" ht="13.15" customHeight="1" x14ac:dyDescent="0.2">
      <c r="B22" s="71" t="s">
        <v>20</v>
      </c>
      <c r="C22" s="72"/>
      <c r="D22" s="72"/>
      <c r="E22" s="72"/>
      <c r="F22" s="73">
        <f>+F18/F20</f>
        <v>0.05</v>
      </c>
      <c r="H22" s="71" t="s">
        <v>21</v>
      </c>
      <c r="I22" s="72"/>
      <c r="J22" s="72"/>
      <c r="K22" s="72"/>
      <c r="L22" s="73">
        <f>+L18/L20</f>
        <v>0.02</v>
      </c>
    </row>
    <row r="24" spans="2:12" ht="13.15" customHeight="1" x14ac:dyDescent="0.2">
      <c r="E24" s="53" t="s">
        <v>22</v>
      </c>
      <c r="F24" s="54" t="str">
        <f>+IF(F7=F22,"Neutral",IF(F7&gt;F22,"Negative",IF(F7&lt;F22,"Positive")))</f>
        <v>Neutral</v>
      </c>
      <c r="K24" s="53" t="s">
        <v>22</v>
      </c>
      <c r="L24" s="54" t="str">
        <f>+IF(L7=L22,"Neutral",IF(L7&gt;L22,"Negative",IF(L7&lt;L22,"Positive")))</f>
        <v>Negative</v>
      </c>
    </row>
  </sheetData>
  <conditionalFormatting sqref="F24 L24">
    <cfRule type="containsText" dxfId="2" priority="1" operator="containsText" text="Negative">
      <formula>NOT(ISERROR(SEARCH("Negative",F24)))</formula>
    </cfRule>
    <cfRule type="containsText" dxfId="1" priority="2" operator="containsText" text="Neutral">
      <formula>NOT(ISERROR(SEARCH("Neutral",F24)))</formula>
    </cfRule>
    <cfRule type="containsText" dxfId="0" priority="3" operator="containsText" text="Positive">
      <formula>NOT(ISERROR(SEARCH("Positive",F24)))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2023-11-16T21:20:31Z</dcterms:modified>
</cp:coreProperties>
</file>