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1CE6D6B2-B5CD-F14D-B563-0FE2C87052ED}" xr6:coauthVersionLast="47" xr6:coauthVersionMax="47" xr10:uidLastSave="{00000000-0000-0000-0000-000000000000}"/>
  <bookViews>
    <workbookView xWindow="0" yWindow="880" windowWidth="36000" windowHeight="2110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B14" i="1"/>
  <c r="B15" i="1" s="1"/>
  <c r="B16" i="1" s="1"/>
  <c r="B17" i="1" s="1"/>
  <c r="B18" i="1" s="1"/>
  <c r="B19" i="1" s="1"/>
  <c r="D8" i="1"/>
  <c r="C413" i="1" s="1"/>
  <c r="G413" i="1" s="1"/>
  <c r="C422" i="1" l="1"/>
  <c r="G422" i="1" s="1"/>
  <c r="C313" i="1"/>
  <c r="G313" i="1" s="1"/>
  <c r="C314" i="1"/>
  <c r="G314" i="1" s="1"/>
  <c r="C363" i="1"/>
  <c r="G363" i="1" s="1"/>
  <c r="C416" i="1"/>
  <c r="G416" i="1" s="1"/>
  <c r="C343" i="1"/>
  <c r="G343" i="1" s="1"/>
  <c r="C344" i="1"/>
  <c r="G344" i="1" s="1"/>
  <c r="C387" i="1"/>
  <c r="G387" i="1" s="1"/>
  <c r="C394" i="1"/>
  <c r="G394" i="1" s="1"/>
  <c r="C357" i="1"/>
  <c r="G357" i="1" s="1"/>
  <c r="C315" i="1"/>
  <c r="G315" i="1" s="1"/>
  <c r="C322" i="1"/>
  <c r="G322" i="1" s="1"/>
  <c r="C364" i="1"/>
  <c r="G364" i="1" s="1"/>
  <c r="C408" i="1"/>
  <c r="G408" i="1" s="1"/>
  <c r="C365" i="1"/>
  <c r="G365" i="1" s="1"/>
  <c r="C414" i="1"/>
  <c r="G414" i="1" s="1"/>
  <c r="C366" i="1"/>
  <c r="G366" i="1" s="1"/>
  <c r="C335" i="1"/>
  <c r="G335" i="1" s="1"/>
  <c r="C367" i="1"/>
  <c r="G367" i="1" s="1"/>
  <c r="C336" i="1"/>
  <c r="G336" i="1" s="1"/>
  <c r="C383" i="1"/>
  <c r="G383" i="1" s="1"/>
  <c r="C417" i="1"/>
  <c r="G417" i="1" s="1"/>
  <c r="C385" i="1"/>
  <c r="G385" i="1" s="1"/>
  <c r="C386" i="1"/>
  <c r="G386" i="1" s="1"/>
  <c r="C345" i="1"/>
  <c r="G345" i="1" s="1"/>
  <c r="C356" i="1"/>
  <c r="G356" i="1" s="1"/>
  <c r="C395" i="1"/>
  <c r="G395" i="1" s="1"/>
  <c r="C407" i="1"/>
  <c r="G407" i="1" s="1"/>
  <c r="C323" i="1"/>
  <c r="G323" i="1" s="1"/>
  <c r="C334" i="1"/>
  <c r="G334" i="1" s="1"/>
  <c r="C415" i="1"/>
  <c r="G415" i="1" s="1"/>
  <c r="C342" i="1"/>
  <c r="G342" i="1" s="1"/>
  <c r="C384" i="1"/>
  <c r="G384" i="1" s="1"/>
  <c r="C421" i="1"/>
  <c r="G421" i="1" s="1"/>
  <c r="C346" i="1"/>
  <c r="G346" i="1" s="1"/>
  <c r="C427" i="1"/>
  <c r="G427" i="1" s="1"/>
  <c r="C324" i="1"/>
  <c r="G324" i="1" s="1"/>
  <c r="C373" i="1"/>
  <c r="G373" i="1" s="1"/>
  <c r="C396" i="1"/>
  <c r="G396" i="1" s="1"/>
  <c r="C425" i="1"/>
  <c r="G425" i="1" s="1"/>
  <c r="C325" i="1"/>
  <c r="G325" i="1" s="1"/>
  <c r="C352" i="1"/>
  <c r="G352" i="1" s="1"/>
  <c r="C374" i="1"/>
  <c r="G374" i="1" s="1"/>
  <c r="C397" i="1"/>
  <c r="G397" i="1" s="1"/>
  <c r="C426" i="1"/>
  <c r="G426" i="1" s="1"/>
  <c r="C326" i="1"/>
  <c r="G326" i="1" s="1"/>
  <c r="C353" i="1"/>
  <c r="G353" i="1" s="1"/>
  <c r="C375" i="1"/>
  <c r="G375" i="1" s="1"/>
  <c r="C404" i="1"/>
  <c r="G404" i="1" s="1"/>
  <c r="C332" i="1"/>
  <c r="G332" i="1" s="1"/>
  <c r="C354" i="1"/>
  <c r="G354" i="1" s="1"/>
  <c r="C376" i="1"/>
  <c r="G376" i="1" s="1"/>
  <c r="C405" i="1"/>
  <c r="G405" i="1" s="1"/>
  <c r="C428" i="1"/>
  <c r="G428" i="1" s="1"/>
  <c r="C333" i="1"/>
  <c r="G333" i="1" s="1"/>
  <c r="C355" i="1"/>
  <c r="G355" i="1" s="1"/>
  <c r="C377" i="1"/>
  <c r="G377" i="1" s="1"/>
  <c r="C406" i="1"/>
  <c r="G406" i="1" s="1"/>
  <c r="C339" i="1"/>
  <c r="G339" i="1" s="1"/>
  <c r="C390" i="1"/>
  <c r="G390" i="1" s="1"/>
  <c r="C400" i="1"/>
  <c r="G400" i="1" s="1"/>
  <c r="C411" i="1"/>
  <c r="G411" i="1" s="1"/>
  <c r="C419" i="1"/>
  <c r="G419" i="1" s="1"/>
  <c r="C319" i="1"/>
  <c r="G319" i="1" s="1"/>
  <c r="C329" i="1"/>
  <c r="G329" i="1" s="1"/>
  <c r="C350" i="1"/>
  <c r="G350" i="1" s="1"/>
  <c r="C360" i="1"/>
  <c r="G360" i="1" s="1"/>
  <c r="C370" i="1"/>
  <c r="G370" i="1" s="1"/>
  <c r="C381" i="1"/>
  <c r="G381" i="1" s="1"/>
  <c r="C391" i="1"/>
  <c r="G391" i="1" s="1"/>
  <c r="C401" i="1"/>
  <c r="G401" i="1" s="1"/>
  <c r="C423" i="1"/>
  <c r="G423" i="1" s="1"/>
  <c r="C431" i="1"/>
  <c r="G431" i="1" s="1"/>
  <c r="C348" i="1"/>
  <c r="G348" i="1" s="1"/>
  <c r="C369" i="1"/>
  <c r="G369" i="1" s="1"/>
  <c r="C389" i="1"/>
  <c r="G389" i="1" s="1"/>
  <c r="C410" i="1"/>
  <c r="G410" i="1" s="1"/>
  <c r="C328" i="1"/>
  <c r="G328" i="1" s="1"/>
  <c r="C380" i="1"/>
  <c r="G380" i="1" s="1"/>
  <c r="C312" i="1"/>
  <c r="G312" i="1" s="1"/>
  <c r="C320" i="1"/>
  <c r="G320" i="1" s="1"/>
  <c r="C330" i="1"/>
  <c r="G330" i="1" s="1"/>
  <c r="C340" i="1"/>
  <c r="G340" i="1" s="1"/>
  <c r="C351" i="1"/>
  <c r="G351" i="1" s="1"/>
  <c r="C361" i="1"/>
  <c r="G361" i="1" s="1"/>
  <c r="C371" i="1"/>
  <c r="G371" i="1" s="1"/>
  <c r="C392" i="1"/>
  <c r="G392" i="1" s="1"/>
  <c r="C402" i="1"/>
  <c r="G402" i="1" s="1"/>
  <c r="C412" i="1"/>
  <c r="G412" i="1" s="1"/>
  <c r="C420" i="1"/>
  <c r="G420" i="1" s="1"/>
  <c r="C424" i="1"/>
  <c r="G424" i="1" s="1"/>
  <c r="C432" i="1"/>
  <c r="G432" i="1" s="1"/>
  <c r="C316" i="1"/>
  <c r="G316" i="1" s="1"/>
  <c r="C327" i="1"/>
  <c r="G327" i="1" s="1"/>
  <c r="C337" i="1"/>
  <c r="G337" i="1" s="1"/>
  <c r="C347" i="1"/>
  <c r="G347" i="1" s="1"/>
  <c r="C368" i="1"/>
  <c r="G368" i="1" s="1"/>
  <c r="C378" i="1"/>
  <c r="G378" i="1" s="1"/>
  <c r="C388" i="1"/>
  <c r="G388" i="1" s="1"/>
  <c r="C398" i="1"/>
  <c r="G398" i="1" s="1"/>
  <c r="C409" i="1"/>
  <c r="G409" i="1" s="1"/>
  <c r="C429" i="1"/>
  <c r="G429" i="1" s="1"/>
  <c r="C317" i="1"/>
  <c r="G317" i="1" s="1"/>
  <c r="C338" i="1"/>
  <c r="G338" i="1" s="1"/>
  <c r="C358" i="1"/>
  <c r="G358" i="1" s="1"/>
  <c r="C379" i="1"/>
  <c r="G379" i="1" s="1"/>
  <c r="C399" i="1"/>
  <c r="G399" i="1" s="1"/>
  <c r="C418" i="1"/>
  <c r="G418" i="1" s="1"/>
  <c r="C430" i="1"/>
  <c r="G430" i="1" s="1"/>
  <c r="C318" i="1"/>
  <c r="G318" i="1" s="1"/>
  <c r="C349" i="1"/>
  <c r="G349" i="1" s="1"/>
  <c r="C359" i="1"/>
  <c r="G359" i="1" s="1"/>
  <c r="C321" i="1"/>
  <c r="G321" i="1" s="1"/>
  <c r="C331" i="1"/>
  <c r="G331" i="1" s="1"/>
  <c r="C341" i="1"/>
  <c r="G341" i="1" s="1"/>
  <c r="C362" i="1"/>
  <c r="G362" i="1" s="1"/>
  <c r="C372" i="1"/>
  <c r="G372" i="1" s="1"/>
  <c r="C382" i="1"/>
  <c r="G382" i="1" s="1"/>
  <c r="C393" i="1"/>
  <c r="G393" i="1" s="1"/>
  <c r="C403" i="1"/>
  <c r="G403" i="1" s="1"/>
  <c r="C13" i="1"/>
  <c r="E18" i="1"/>
  <c r="D13" i="1"/>
  <c r="C26" i="1"/>
  <c r="G26" i="1" s="1"/>
  <c r="C201" i="1"/>
  <c r="G201" i="1" s="1"/>
  <c r="C189" i="1"/>
  <c r="G189" i="1" s="1"/>
  <c r="C86" i="1"/>
  <c r="G86" i="1" s="1"/>
  <c r="C185" i="1"/>
  <c r="G185" i="1" s="1"/>
  <c r="C178" i="1"/>
  <c r="G178" i="1" s="1"/>
  <c r="C166" i="1"/>
  <c r="G166" i="1" s="1"/>
  <c r="C294" i="1"/>
  <c r="G294" i="1" s="1"/>
  <c r="C154" i="1"/>
  <c r="G154" i="1" s="1"/>
  <c r="C278" i="1"/>
  <c r="G278" i="1" s="1"/>
  <c r="C271" i="1"/>
  <c r="G271" i="1" s="1"/>
  <c r="C84" i="1"/>
  <c r="G84" i="1" s="1"/>
  <c r="C73" i="1"/>
  <c r="G73" i="1" s="1"/>
  <c r="C62" i="1"/>
  <c r="G62" i="1" s="1"/>
  <c r="C249" i="1"/>
  <c r="G249" i="1" s="1"/>
  <c r="C247" i="1"/>
  <c r="G247" i="1" s="1"/>
  <c r="C49" i="1"/>
  <c r="G49" i="1" s="1"/>
  <c r="C38" i="1"/>
  <c r="G38" i="1" s="1"/>
  <c r="C177" i="1"/>
  <c r="G177" i="1" s="1"/>
  <c r="C295" i="1"/>
  <c r="G295" i="1" s="1"/>
  <c r="C156" i="1"/>
  <c r="G156" i="1" s="1"/>
  <c r="C282" i="1"/>
  <c r="G282" i="1" s="1"/>
  <c r="C142" i="1"/>
  <c r="G142" i="1" s="1"/>
  <c r="C270" i="1"/>
  <c r="G270" i="1" s="1"/>
  <c r="C258" i="1"/>
  <c r="G258" i="1" s="1"/>
  <c r="C254" i="1"/>
  <c r="G254" i="1" s="1"/>
  <c r="C61" i="1"/>
  <c r="G61" i="1" s="1"/>
  <c r="C202" i="1"/>
  <c r="G202" i="1" s="1"/>
  <c r="C39" i="1"/>
  <c r="G39" i="1" s="1"/>
  <c r="C15" i="1"/>
  <c r="G15" i="1" s="1"/>
  <c r="C236" i="1"/>
  <c r="G236" i="1" s="1"/>
  <c r="C132" i="1"/>
  <c r="G132" i="1" s="1"/>
  <c r="C14" i="1"/>
  <c r="G14" i="1" s="1"/>
  <c r="C225" i="1"/>
  <c r="G225" i="1" s="1"/>
  <c r="C119" i="1"/>
  <c r="G119" i="1" s="1"/>
  <c r="C223" i="1"/>
  <c r="G223" i="1" s="1"/>
  <c r="C109" i="1"/>
  <c r="G109" i="1" s="1"/>
  <c r="C231" i="1"/>
  <c r="G231" i="1" s="1"/>
  <c r="C130" i="1"/>
  <c r="G130" i="1" s="1"/>
  <c r="C305" i="1"/>
  <c r="G305" i="1" s="1"/>
  <c r="C212" i="1"/>
  <c r="G212" i="1" s="1"/>
  <c r="C108" i="1"/>
  <c r="G108" i="1" s="1"/>
  <c r="C301" i="1"/>
  <c r="G301" i="1" s="1"/>
  <c r="C207" i="1"/>
  <c r="G207" i="1" s="1"/>
  <c r="C95" i="1"/>
  <c r="G95" i="1" s="1"/>
  <c r="C161" i="1"/>
  <c r="G161" i="1" s="1"/>
  <c r="C114" i="1"/>
  <c r="G114" i="1" s="1"/>
  <c r="C68" i="1"/>
  <c r="G68" i="1" s="1"/>
  <c r="C300" i="1"/>
  <c r="G300" i="1" s="1"/>
  <c r="C253" i="1"/>
  <c r="G253" i="1" s="1"/>
  <c r="C230" i="1"/>
  <c r="G230" i="1" s="1"/>
  <c r="C183" i="1"/>
  <c r="G183" i="1" s="1"/>
  <c r="C159" i="1"/>
  <c r="G159" i="1" s="1"/>
  <c r="C113" i="1"/>
  <c r="G113" i="1" s="1"/>
  <c r="C90" i="1"/>
  <c r="G90" i="1" s="1"/>
  <c r="C66" i="1"/>
  <c r="G66" i="1" s="1"/>
  <c r="C44" i="1"/>
  <c r="G44" i="1" s="1"/>
  <c r="C20" i="1"/>
  <c r="G20" i="1" s="1"/>
  <c r="C298" i="1"/>
  <c r="G298" i="1" s="1"/>
  <c r="C274" i="1"/>
  <c r="G274" i="1" s="1"/>
  <c r="C252" i="1"/>
  <c r="G252" i="1" s="1"/>
  <c r="C228" i="1"/>
  <c r="G228" i="1" s="1"/>
  <c r="C205" i="1"/>
  <c r="G205" i="1" s="1"/>
  <c r="C182" i="1"/>
  <c r="G182" i="1" s="1"/>
  <c r="C158" i="1"/>
  <c r="G158" i="1" s="1"/>
  <c r="C135" i="1"/>
  <c r="G135" i="1" s="1"/>
  <c r="C111" i="1"/>
  <c r="G111" i="1" s="1"/>
  <c r="C89" i="1"/>
  <c r="G89" i="1" s="1"/>
  <c r="C65" i="1"/>
  <c r="G65" i="1" s="1"/>
  <c r="C42" i="1"/>
  <c r="G42" i="1" s="1"/>
  <c r="C18" i="1"/>
  <c r="G18" i="1" s="1"/>
  <c r="C138" i="1"/>
  <c r="G138" i="1" s="1"/>
  <c r="C92" i="1"/>
  <c r="G92" i="1" s="1"/>
  <c r="C45" i="1"/>
  <c r="G45" i="1" s="1"/>
  <c r="C22" i="1"/>
  <c r="G22" i="1" s="1"/>
  <c r="C276" i="1"/>
  <c r="G276" i="1" s="1"/>
  <c r="C206" i="1"/>
  <c r="G206" i="1" s="1"/>
  <c r="C137" i="1"/>
  <c r="G137" i="1" s="1"/>
  <c r="C297" i="1"/>
  <c r="G297" i="1" s="1"/>
  <c r="C273" i="1"/>
  <c r="G273" i="1" s="1"/>
  <c r="C250" i="1"/>
  <c r="G250" i="1" s="1"/>
  <c r="C226" i="1"/>
  <c r="G226" i="1" s="1"/>
  <c r="C204" i="1"/>
  <c r="G204" i="1" s="1"/>
  <c r="C180" i="1"/>
  <c r="G180" i="1" s="1"/>
  <c r="C157" i="1"/>
  <c r="G157" i="1" s="1"/>
  <c r="C134" i="1"/>
  <c r="G134" i="1" s="1"/>
  <c r="C110" i="1"/>
  <c r="G110" i="1" s="1"/>
  <c r="C87" i="1"/>
  <c r="G87" i="1" s="1"/>
  <c r="C63" i="1"/>
  <c r="G63" i="1" s="1"/>
  <c r="C41" i="1"/>
  <c r="G41" i="1" s="1"/>
  <c r="C17" i="1"/>
  <c r="G17" i="1" s="1"/>
  <c r="C246" i="1"/>
  <c r="G246" i="1" s="1"/>
  <c r="E19" i="1"/>
  <c r="C290" i="1"/>
  <c r="G290" i="1" s="1"/>
  <c r="C268" i="1"/>
  <c r="G268" i="1" s="1"/>
  <c r="C244" i="1"/>
  <c r="G244" i="1" s="1"/>
  <c r="C221" i="1"/>
  <c r="G221" i="1" s="1"/>
  <c r="C198" i="1"/>
  <c r="G198" i="1" s="1"/>
  <c r="C174" i="1"/>
  <c r="G174" i="1" s="1"/>
  <c r="C151" i="1"/>
  <c r="G151" i="1" s="1"/>
  <c r="C127" i="1"/>
  <c r="G127" i="1" s="1"/>
  <c r="C105" i="1"/>
  <c r="G105" i="1" s="1"/>
  <c r="C81" i="1"/>
  <c r="G81" i="1" s="1"/>
  <c r="C58" i="1"/>
  <c r="G58" i="1" s="1"/>
  <c r="C34" i="1"/>
  <c r="G34" i="1" s="1"/>
  <c r="D14" i="1"/>
  <c r="C292" i="1"/>
  <c r="G292" i="1" s="1"/>
  <c r="C269" i="1"/>
  <c r="G269" i="1" s="1"/>
  <c r="C222" i="1"/>
  <c r="G222" i="1" s="1"/>
  <c r="C175" i="1"/>
  <c r="G175" i="1" s="1"/>
  <c r="C153" i="1"/>
  <c r="G153" i="1" s="1"/>
  <c r="C129" i="1"/>
  <c r="G129" i="1" s="1"/>
  <c r="C106" i="1"/>
  <c r="G106" i="1" s="1"/>
  <c r="C82" i="1"/>
  <c r="G82" i="1" s="1"/>
  <c r="C60" i="1"/>
  <c r="G60" i="1" s="1"/>
  <c r="C36" i="1"/>
  <c r="G36" i="1" s="1"/>
  <c r="C289" i="1"/>
  <c r="G289" i="1" s="1"/>
  <c r="C242" i="1"/>
  <c r="G242" i="1" s="1"/>
  <c r="C173" i="1"/>
  <c r="G173" i="1" s="1"/>
  <c r="C126" i="1"/>
  <c r="G126" i="1" s="1"/>
  <c r="C79" i="1"/>
  <c r="G79" i="1" s="1"/>
  <c r="C33" i="1"/>
  <c r="G33" i="1" s="1"/>
  <c r="C311" i="1"/>
  <c r="G311" i="1" s="1"/>
  <c r="C287" i="1"/>
  <c r="G287" i="1" s="1"/>
  <c r="C265" i="1"/>
  <c r="G265" i="1" s="1"/>
  <c r="C241" i="1"/>
  <c r="G241" i="1" s="1"/>
  <c r="C218" i="1"/>
  <c r="G218" i="1" s="1"/>
  <c r="C194" i="1"/>
  <c r="G194" i="1" s="1"/>
  <c r="C172" i="1"/>
  <c r="G172" i="1" s="1"/>
  <c r="C148" i="1"/>
  <c r="G148" i="1" s="1"/>
  <c r="C125" i="1"/>
  <c r="G125" i="1" s="1"/>
  <c r="C102" i="1"/>
  <c r="G102" i="1" s="1"/>
  <c r="C78" i="1"/>
  <c r="G78" i="1" s="1"/>
  <c r="C55" i="1"/>
  <c r="G55" i="1" s="1"/>
  <c r="C31" i="1"/>
  <c r="G31" i="1" s="1"/>
  <c r="E16" i="1"/>
  <c r="C310" i="1"/>
  <c r="G310" i="1" s="1"/>
  <c r="C286" i="1"/>
  <c r="G286" i="1" s="1"/>
  <c r="C263" i="1"/>
  <c r="G263" i="1" s="1"/>
  <c r="C239" i="1"/>
  <c r="G239" i="1" s="1"/>
  <c r="C217" i="1"/>
  <c r="G217" i="1" s="1"/>
  <c r="C193" i="1"/>
  <c r="G193" i="1" s="1"/>
  <c r="C170" i="1"/>
  <c r="G170" i="1" s="1"/>
  <c r="C146" i="1"/>
  <c r="G146" i="1" s="1"/>
  <c r="C124" i="1"/>
  <c r="G124" i="1" s="1"/>
  <c r="C100" i="1"/>
  <c r="G100" i="1" s="1"/>
  <c r="C77" i="1"/>
  <c r="G77" i="1" s="1"/>
  <c r="C54" i="1"/>
  <c r="G54" i="1" s="1"/>
  <c r="C30" i="1"/>
  <c r="G30" i="1" s="1"/>
  <c r="C199" i="1"/>
  <c r="G199" i="1" s="1"/>
  <c r="C266" i="1"/>
  <c r="G266" i="1" s="1"/>
  <c r="C220" i="1"/>
  <c r="G220" i="1" s="1"/>
  <c r="C196" i="1"/>
  <c r="G196" i="1" s="1"/>
  <c r="C150" i="1"/>
  <c r="G150" i="1" s="1"/>
  <c r="C103" i="1"/>
  <c r="G103" i="1" s="1"/>
  <c r="C57" i="1"/>
  <c r="G57" i="1" s="1"/>
  <c r="E17" i="1"/>
  <c r="C308" i="1"/>
  <c r="G308" i="1" s="1"/>
  <c r="C285" i="1"/>
  <c r="G285" i="1" s="1"/>
  <c r="C262" i="1"/>
  <c r="G262" i="1" s="1"/>
  <c r="C238" i="1"/>
  <c r="G238" i="1" s="1"/>
  <c r="C215" i="1"/>
  <c r="G215" i="1" s="1"/>
  <c r="C191" i="1"/>
  <c r="G191" i="1" s="1"/>
  <c r="C169" i="1"/>
  <c r="G169" i="1" s="1"/>
  <c r="C145" i="1"/>
  <c r="G145" i="1" s="1"/>
  <c r="C122" i="1"/>
  <c r="G122" i="1" s="1"/>
  <c r="C98" i="1"/>
  <c r="G98" i="1" s="1"/>
  <c r="C76" i="1"/>
  <c r="G76" i="1" s="1"/>
  <c r="C52" i="1"/>
  <c r="G52" i="1" s="1"/>
  <c r="C29" i="1"/>
  <c r="G29" i="1" s="1"/>
  <c r="C306" i="1"/>
  <c r="G306" i="1" s="1"/>
  <c r="C284" i="1"/>
  <c r="G284" i="1" s="1"/>
  <c r="C260" i="1"/>
  <c r="G260" i="1" s="1"/>
  <c r="C237" i="1"/>
  <c r="G237" i="1" s="1"/>
  <c r="C214" i="1"/>
  <c r="G214" i="1" s="1"/>
  <c r="C190" i="1"/>
  <c r="G190" i="1" s="1"/>
  <c r="C167" i="1"/>
  <c r="G167" i="1" s="1"/>
  <c r="C143" i="1"/>
  <c r="G143" i="1" s="1"/>
  <c r="C121" i="1"/>
  <c r="G121" i="1" s="1"/>
  <c r="C97" i="1"/>
  <c r="G97" i="1" s="1"/>
  <c r="C74" i="1"/>
  <c r="G74" i="1" s="1"/>
  <c r="C50" i="1"/>
  <c r="G50" i="1" s="1"/>
  <c r="C28" i="1"/>
  <c r="G28" i="1" s="1"/>
  <c r="C303" i="1"/>
  <c r="G303" i="1" s="1"/>
  <c r="C281" i="1"/>
  <c r="G281" i="1" s="1"/>
  <c r="C257" i="1"/>
  <c r="G257" i="1" s="1"/>
  <c r="C234" i="1"/>
  <c r="G234" i="1" s="1"/>
  <c r="C210" i="1"/>
  <c r="G210" i="1" s="1"/>
  <c r="C188" i="1"/>
  <c r="G188" i="1" s="1"/>
  <c r="C164" i="1"/>
  <c r="G164" i="1" s="1"/>
  <c r="C141" i="1"/>
  <c r="G141" i="1" s="1"/>
  <c r="C118" i="1"/>
  <c r="G118" i="1" s="1"/>
  <c r="C94" i="1"/>
  <c r="G94" i="1" s="1"/>
  <c r="C71" i="1"/>
  <c r="G71" i="1" s="1"/>
  <c r="C47" i="1"/>
  <c r="G47" i="1" s="1"/>
  <c r="C25" i="1"/>
  <c r="G25" i="1" s="1"/>
  <c r="C302" i="1"/>
  <c r="G302" i="1" s="1"/>
  <c r="C279" i="1"/>
  <c r="G279" i="1" s="1"/>
  <c r="C255" i="1"/>
  <c r="G255" i="1" s="1"/>
  <c r="C233" i="1"/>
  <c r="G233" i="1" s="1"/>
  <c r="C209" i="1"/>
  <c r="G209" i="1" s="1"/>
  <c r="C186" i="1"/>
  <c r="G186" i="1" s="1"/>
  <c r="C162" i="1"/>
  <c r="G162" i="1" s="1"/>
  <c r="C140" i="1"/>
  <c r="G140" i="1" s="1"/>
  <c r="C116" i="1"/>
  <c r="G116" i="1" s="1"/>
  <c r="C93" i="1"/>
  <c r="G93" i="1" s="1"/>
  <c r="C70" i="1"/>
  <c r="G70" i="1" s="1"/>
  <c r="C46" i="1"/>
  <c r="G46" i="1" s="1"/>
  <c r="C23" i="1"/>
  <c r="G23" i="1" s="1"/>
  <c r="C296" i="1"/>
  <c r="G296" i="1" s="1"/>
  <c r="C280" i="1"/>
  <c r="G280" i="1" s="1"/>
  <c r="C264" i="1"/>
  <c r="G264" i="1" s="1"/>
  <c r="C248" i="1"/>
  <c r="G248" i="1" s="1"/>
  <c r="C232" i="1"/>
  <c r="G232" i="1" s="1"/>
  <c r="C216" i="1"/>
  <c r="G216" i="1" s="1"/>
  <c r="C200" i="1"/>
  <c r="G200" i="1" s="1"/>
  <c r="C184" i="1"/>
  <c r="G184" i="1" s="1"/>
  <c r="C168" i="1"/>
  <c r="G168" i="1" s="1"/>
  <c r="C152" i="1"/>
  <c r="G152" i="1" s="1"/>
  <c r="C136" i="1"/>
  <c r="G136" i="1" s="1"/>
  <c r="C120" i="1"/>
  <c r="G120" i="1" s="1"/>
  <c r="C104" i="1"/>
  <c r="G104" i="1" s="1"/>
  <c r="C88" i="1"/>
  <c r="G88" i="1" s="1"/>
  <c r="C72" i="1"/>
  <c r="G72" i="1" s="1"/>
  <c r="C56" i="1"/>
  <c r="G56" i="1" s="1"/>
  <c r="C40" i="1"/>
  <c r="G40" i="1" s="1"/>
  <c r="C24" i="1"/>
  <c r="G24" i="1" s="1"/>
  <c r="E13" i="1"/>
  <c r="F13" i="1" s="1"/>
  <c r="C309" i="1"/>
  <c r="G309" i="1" s="1"/>
  <c r="C293" i="1"/>
  <c r="G293" i="1" s="1"/>
  <c r="C277" i="1"/>
  <c r="G277" i="1" s="1"/>
  <c r="C261" i="1"/>
  <c r="G261" i="1" s="1"/>
  <c r="C245" i="1"/>
  <c r="G245" i="1" s="1"/>
  <c r="C229" i="1"/>
  <c r="G229" i="1" s="1"/>
  <c r="C213" i="1"/>
  <c r="G213" i="1" s="1"/>
  <c r="C197" i="1"/>
  <c r="G197" i="1" s="1"/>
  <c r="C181" i="1"/>
  <c r="G181" i="1" s="1"/>
  <c r="C165" i="1"/>
  <c r="G165" i="1" s="1"/>
  <c r="C149" i="1"/>
  <c r="G149" i="1" s="1"/>
  <c r="C133" i="1"/>
  <c r="G133" i="1" s="1"/>
  <c r="C117" i="1"/>
  <c r="G117" i="1" s="1"/>
  <c r="C101" i="1"/>
  <c r="G101" i="1" s="1"/>
  <c r="C85" i="1"/>
  <c r="G85" i="1" s="1"/>
  <c r="C69" i="1"/>
  <c r="G69" i="1" s="1"/>
  <c r="C53" i="1"/>
  <c r="G53" i="1" s="1"/>
  <c r="C37" i="1"/>
  <c r="G37" i="1" s="1"/>
  <c r="C21" i="1"/>
  <c r="G21" i="1" s="1"/>
  <c r="C307" i="1"/>
  <c r="G307" i="1" s="1"/>
  <c r="C291" i="1"/>
  <c r="G291" i="1" s="1"/>
  <c r="C275" i="1"/>
  <c r="G275" i="1" s="1"/>
  <c r="C259" i="1"/>
  <c r="G259" i="1" s="1"/>
  <c r="C243" i="1"/>
  <c r="G243" i="1" s="1"/>
  <c r="C227" i="1"/>
  <c r="G227" i="1" s="1"/>
  <c r="C211" i="1"/>
  <c r="G211" i="1" s="1"/>
  <c r="C195" i="1"/>
  <c r="G195" i="1" s="1"/>
  <c r="C179" i="1"/>
  <c r="G179" i="1" s="1"/>
  <c r="C163" i="1"/>
  <c r="G163" i="1" s="1"/>
  <c r="C147" i="1"/>
  <c r="G147" i="1" s="1"/>
  <c r="C131" i="1"/>
  <c r="G131" i="1" s="1"/>
  <c r="C115" i="1"/>
  <c r="G115" i="1" s="1"/>
  <c r="C99" i="1"/>
  <c r="G99" i="1" s="1"/>
  <c r="C83" i="1"/>
  <c r="G83" i="1" s="1"/>
  <c r="C67" i="1"/>
  <c r="G67" i="1" s="1"/>
  <c r="C51" i="1"/>
  <c r="G51" i="1" s="1"/>
  <c r="C35" i="1"/>
  <c r="G35" i="1" s="1"/>
  <c r="C19" i="1"/>
  <c r="G19" i="1" s="1"/>
  <c r="C304" i="1"/>
  <c r="G304" i="1" s="1"/>
  <c r="C288" i="1"/>
  <c r="G288" i="1" s="1"/>
  <c r="C272" i="1"/>
  <c r="G272" i="1" s="1"/>
  <c r="C256" i="1"/>
  <c r="G256" i="1" s="1"/>
  <c r="C240" i="1"/>
  <c r="G240" i="1" s="1"/>
  <c r="C224" i="1"/>
  <c r="G224" i="1" s="1"/>
  <c r="C208" i="1"/>
  <c r="G208" i="1" s="1"/>
  <c r="C192" i="1"/>
  <c r="G192" i="1" s="1"/>
  <c r="C176" i="1"/>
  <c r="G176" i="1" s="1"/>
  <c r="C160" i="1"/>
  <c r="G160" i="1" s="1"/>
  <c r="C144" i="1"/>
  <c r="G144" i="1" s="1"/>
  <c r="C128" i="1"/>
  <c r="G128" i="1" s="1"/>
  <c r="C112" i="1"/>
  <c r="G112" i="1" s="1"/>
  <c r="C96" i="1"/>
  <c r="G96" i="1" s="1"/>
  <c r="C80" i="1"/>
  <c r="G80" i="1" s="1"/>
  <c r="C64" i="1"/>
  <c r="G64" i="1" s="1"/>
  <c r="C48" i="1"/>
  <c r="G48" i="1" s="1"/>
  <c r="C32" i="1"/>
  <c r="G32" i="1" s="1"/>
  <c r="C16" i="1"/>
  <c r="G16" i="1" s="1"/>
  <c r="C299" i="1"/>
  <c r="G299" i="1" s="1"/>
  <c r="C283" i="1"/>
  <c r="G283" i="1" s="1"/>
  <c r="C267" i="1"/>
  <c r="G267" i="1" s="1"/>
  <c r="C251" i="1"/>
  <c r="G251" i="1" s="1"/>
  <c r="C235" i="1"/>
  <c r="G235" i="1" s="1"/>
  <c r="C219" i="1"/>
  <c r="G219" i="1" s="1"/>
  <c r="C203" i="1"/>
  <c r="G203" i="1" s="1"/>
  <c r="C187" i="1"/>
  <c r="G187" i="1" s="1"/>
  <c r="C171" i="1"/>
  <c r="G171" i="1" s="1"/>
  <c r="C155" i="1"/>
  <c r="G155" i="1" s="1"/>
  <c r="C139" i="1"/>
  <c r="G139" i="1" s="1"/>
  <c r="C123" i="1"/>
  <c r="G123" i="1" s="1"/>
  <c r="C107" i="1"/>
  <c r="G107" i="1" s="1"/>
  <c r="C91" i="1"/>
  <c r="G91" i="1" s="1"/>
  <c r="C75" i="1"/>
  <c r="G75" i="1" s="1"/>
  <c r="C59" i="1"/>
  <c r="G59" i="1" s="1"/>
  <c r="C43" i="1"/>
  <c r="G43" i="1" s="1"/>
  <c r="C27" i="1"/>
  <c r="G27" i="1" s="1"/>
  <c r="D19" i="1"/>
  <c r="E15" i="1"/>
  <c r="D18" i="1"/>
  <c r="E14" i="1"/>
  <c r="D17" i="1"/>
  <c r="D16" i="1"/>
  <c r="D15" i="1"/>
  <c r="B20" i="1"/>
  <c r="G5" i="1" l="1"/>
  <c r="G13" i="1"/>
  <c r="F14" i="1"/>
  <c r="F15" i="1" s="1"/>
  <c r="F16" i="1" s="1"/>
  <c r="F17" i="1" s="1"/>
  <c r="F18" i="1" s="1"/>
  <c r="F19" i="1" s="1"/>
  <c r="E20" i="1"/>
  <c r="D20" i="1"/>
  <c r="B21" i="1"/>
  <c r="F20" i="1" l="1"/>
  <c r="E21" i="1"/>
  <c r="D21" i="1"/>
  <c r="B22" i="1"/>
  <c r="F21" i="1" l="1"/>
  <c r="E22" i="1"/>
  <c r="D22" i="1"/>
  <c r="B23" i="1"/>
  <c r="F22" i="1" l="1"/>
  <c r="D23" i="1"/>
  <c r="E23" i="1"/>
  <c r="B24" i="1"/>
  <c r="F23" i="1" l="1"/>
  <c r="D24" i="1"/>
  <c r="E24" i="1"/>
  <c r="B25" i="1"/>
  <c r="F24" i="1" l="1"/>
  <c r="D25" i="1"/>
  <c r="E25" i="1"/>
  <c r="B26" i="1"/>
  <c r="F25" i="1" l="1"/>
  <c r="D26" i="1"/>
  <c r="E26" i="1"/>
  <c r="B27" i="1"/>
  <c r="F26" i="1" l="1"/>
  <c r="D27" i="1"/>
  <c r="E27" i="1"/>
  <c r="B28" i="1"/>
  <c r="F27" i="1" l="1"/>
  <c r="D28" i="1"/>
  <c r="E28" i="1"/>
  <c r="B29" i="1"/>
  <c r="F28" i="1" l="1"/>
  <c r="D29" i="1"/>
  <c r="E29" i="1"/>
  <c r="B30" i="1"/>
  <c r="F29" i="1" l="1"/>
  <c r="D30" i="1"/>
  <c r="E30" i="1"/>
  <c r="B31" i="1"/>
  <c r="F30" i="1" l="1"/>
  <c r="D31" i="1"/>
  <c r="E31" i="1"/>
  <c r="B32" i="1"/>
  <c r="F31" i="1" l="1"/>
  <c r="D32" i="1"/>
  <c r="E32" i="1"/>
  <c r="B33" i="1"/>
  <c r="F32" i="1" l="1"/>
  <c r="D33" i="1"/>
  <c r="E33" i="1"/>
  <c r="B34" i="1"/>
  <c r="F33" i="1" l="1"/>
  <c r="D34" i="1"/>
  <c r="E34" i="1"/>
  <c r="B35" i="1"/>
  <c r="F34" i="1" l="1"/>
  <c r="E35" i="1"/>
  <c r="D35" i="1"/>
  <c r="B36" i="1"/>
  <c r="F35" i="1" l="1"/>
  <c r="E36" i="1"/>
  <c r="D36" i="1"/>
  <c r="B37" i="1"/>
  <c r="F36" i="1" l="1"/>
  <c r="E37" i="1"/>
  <c r="D37" i="1"/>
  <c r="B38" i="1"/>
  <c r="F37" i="1" l="1"/>
  <c r="E38" i="1"/>
  <c r="D38" i="1"/>
  <c r="B39" i="1"/>
  <c r="F38" i="1" l="1"/>
  <c r="D39" i="1"/>
  <c r="E39" i="1"/>
  <c r="B40" i="1"/>
  <c r="F39" i="1" l="1"/>
  <c r="D40" i="1"/>
  <c r="E40" i="1"/>
  <c r="B41" i="1"/>
  <c r="F40" i="1" l="1"/>
  <c r="D41" i="1"/>
  <c r="E41" i="1"/>
  <c r="B42" i="1"/>
  <c r="F41" i="1" l="1"/>
  <c r="D42" i="1"/>
  <c r="E42" i="1"/>
  <c r="B43" i="1"/>
  <c r="F42" i="1" l="1"/>
  <c r="D43" i="1"/>
  <c r="E43" i="1"/>
  <c r="B44" i="1"/>
  <c r="F43" i="1" l="1"/>
  <c r="D44" i="1"/>
  <c r="E44" i="1"/>
  <c r="B45" i="1"/>
  <c r="F44" i="1" l="1"/>
  <c r="D45" i="1"/>
  <c r="E45" i="1"/>
  <c r="B46" i="1"/>
  <c r="F45" i="1" l="1"/>
  <c r="D46" i="1"/>
  <c r="E46" i="1"/>
  <c r="B47" i="1"/>
  <c r="F46" i="1" l="1"/>
  <c r="D47" i="1"/>
  <c r="E47" i="1"/>
  <c r="B48" i="1"/>
  <c r="F47" i="1" l="1"/>
  <c r="D48" i="1"/>
  <c r="E48" i="1"/>
  <c r="F48" i="1" s="1"/>
  <c r="B49" i="1"/>
  <c r="D49" i="1" l="1"/>
  <c r="E49" i="1"/>
  <c r="F49" i="1" s="1"/>
  <c r="B50" i="1"/>
  <c r="E50" i="1" l="1"/>
  <c r="F50" i="1" s="1"/>
  <c r="D50" i="1"/>
  <c r="B51" i="1"/>
  <c r="E51" i="1" l="1"/>
  <c r="F51" i="1" s="1"/>
  <c r="D51" i="1"/>
  <c r="B52" i="1"/>
  <c r="E52" i="1" l="1"/>
  <c r="F52" i="1" s="1"/>
  <c r="D52" i="1"/>
  <c r="B53" i="1"/>
  <c r="E53" i="1" l="1"/>
  <c r="F53" i="1" s="1"/>
  <c r="D53" i="1"/>
  <c r="B54" i="1"/>
  <c r="D54" i="1" l="1"/>
  <c r="E54" i="1"/>
  <c r="F54" i="1" s="1"/>
  <c r="B55" i="1"/>
  <c r="D55" i="1" l="1"/>
  <c r="E55" i="1"/>
  <c r="F55" i="1" s="1"/>
  <c r="B56" i="1"/>
  <c r="D56" i="1" l="1"/>
  <c r="E56" i="1"/>
  <c r="F56" i="1" s="1"/>
  <c r="B57" i="1"/>
  <c r="E57" i="1" l="1"/>
  <c r="F57" i="1" s="1"/>
  <c r="D57" i="1"/>
  <c r="B58" i="1"/>
  <c r="D58" i="1" l="1"/>
  <c r="E58" i="1"/>
  <c r="F58" i="1" s="1"/>
  <c r="B59" i="1"/>
  <c r="D59" i="1" l="1"/>
  <c r="E59" i="1"/>
  <c r="F59" i="1" s="1"/>
  <c r="B60" i="1"/>
  <c r="D60" i="1" l="1"/>
  <c r="E60" i="1"/>
  <c r="F60" i="1" s="1"/>
  <c r="B61" i="1"/>
  <c r="D61" i="1" l="1"/>
  <c r="E61" i="1"/>
  <c r="F61" i="1" s="1"/>
  <c r="B62" i="1"/>
  <c r="D62" i="1" l="1"/>
  <c r="E62" i="1"/>
  <c r="F62" i="1" s="1"/>
  <c r="B63" i="1"/>
  <c r="D63" i="1" l="1"/>
  <c r="E63" i="1"/>
  <c r="F63" i="1" s="1"/>
  <c r="B64" i="1"/>
  <c r="D64" i="1" l="1"/>
  <c r="E64" i="1"/>
  <c r="F64" i="1" s="1"/>
  <c r="B65" i="1"/>
  <c r="E65" i="1" l="1"/>
  <c r="F65" i="1" s="1"/>
  <c r="D65" i="1"/>
  <c r="B66" i="1"/>
  <c r="E66" i="1" l="1"/>
  <c r="F66" i="1" s="1"/>
  <c r="D66" i="1"/>
  <c r="B67" i="1"/>
  <c r="E67" i="1" l="1"/>
  <c r="F67" i="1" s="1"/>
  <c r="D67" i="1"/>
  <c r="B68" i="1"/>
  <c r="E68" i="1" l="1"/>
  <c r="F68" i="1" s="1"/>
  <c r="D68" i="1"/>
  <c r="B69" i="1"/>
  <c r="E69" i="1" l="1"/>
  <c r="F69" i="1" s="1"/>
  <c r="D69" i="1"/>
  <c r="B70" i="1"/>
  <c r="D70" i="1" l="1"/>
  <c r="E70" i="1"/>
  <c r="F70" i="1" s="1"/>
  <c r="B71" i="1"/>
  <c r="D71" i="1" l="1"/>
  <c r="E71" i="1"/>
  <c r="F71" i="1" s="1"/>
  <c r="B72" i="1"/>
  <c r="D72" i="1" l="1"/>
  <c r="E72" i="1"/>
  <c r="F72" i="1" s="1"/>
  <c r="B73" i="1"/>
  <c r="E73" i="1" l="1"/>
  <c r="F73" i="1" s="1"/>
  <c r="D73" i="1"/>
  <c r="B74" i="1"/>
  <c r="D74" i="1" l="1"/>
  <c r="E74" i="1"/>
  <c r="F74" i="1" s="1"/>
  <c r="B75" i="1"/>
  <c r="D75" i="1" l="1"/>
  <c r="E75" i="1"/>
  <c r="F75" i="1" s="1"/>
  <c r="B76" i="1"/>
  <c r="D76" i="1" l="1"/>
  <c r="E76" i="1"/>
  <c r="F76" i="1" s="1"/>
  <c r="B77" i="1"/>
  <c r="D77" i="1" l="1"/>
  <c r="E77" i="1"/>
  <c r="F77" i="1" s="1"/>
  <c r="B78" i="1"/>
  <c r="D78" i="1" l="1"/>
  <c r="E78" i="1"/>
  <c r="F78" i="1" s="1"/>
  <c r="B79" i="1"/>
  <c r="D79" i="1" l="1"/>
  <c r="E79" i="1"/>
  <c r="F79" i="1" s="1"/>
  <c r="B80" i="1"/>
  <c r="D80" i="1" l="1"/>
  <c r="E80" i="1"/>
  <c r="F80" i="1" s="1"/>
  <c r="B81" i="1"/>
  <c r="D81" i="1" l="1"/>
  <c r="E81" i="1"/>
  <c r="F81" i="1" s="1"/>
  <c r="B82" i="1"/>
  <c r="E82" i="1" l="1"/>
  <c r="F82" i="1" s="1"/>
  <c r="D82" i="1"/>
  <c r="B83" i="1"/>
  <c r="E83" i="1" l="1"/>
  <c r="F83" i="1" s="1"/>
  <c r="D83" i="1"/>
  <c r="B84" i="1"/>
  <c r="E84" i="1" l="1"/>
  <c r="F84" i="1" s="1"/>
  <c r="D84" i="1"/>
  <c r="B85" i="1"/>
  <c r="E85" i="1" l="1"/>
  <c r="F85" i="1" s="1"/>
  <c r="D85" i="1"/>
  <c r="B86" i="1"/>
  <c r="E86" i="1" l="1"/>
  <c r="F86" i="1" s="1"/>
  <c r="D86" i="1"/>
  <c r="B87" i="1"/>
  <c r="D87" i="1" l="1"/>
  <c r="E87" i="1"/>
  <c r="F87" i="1" s="1"/>
  <c r="B88" i="1"/>
  <c r="D88" i="1" l="1"/>
  <c r="E88" i="1"/>
  <c r="F88" i="1" s="1"/>
  <c r="B89" i="1"/>
  <c r="D89" i="1" l="1"/>
  <c r="E89" i="1"/>
  <c r="F89" i="1" s="1"/>
  <c r="B90" i="1"/>
  <c r="D90" i="1" l="1"/>
  <c r="E90" i="1"/>
  <c r="F90" i="1" s="1"/>
  <c r="B91" i="1"/>
  <c r="D91" i="1" l="1"/>
  <c r="E91" i="1"/>
  <c r="F91" i="1" s="1"/>
  <c r="B92" i="1"/>
  <c r="D92" i="1" l="1"/>
  <c r="E92" i="1"/>
  <c r="F92" i="1" s="1"/>
  <c r="B93" i="1"/>
  <c r="D93" i="1" l="1"/>
  <c r="E93" i="1"/>
  <c r="F93" i="1" s="1"/>
  <c r="B94" i="1"/>
  <c r="D94" i="1" l="1"/>
  <c r="E94" i="1"/>
  <c r="F94" i="1" s="1"/>
  <c r="B95" i="1"/>
  <c r="D95" i="1" l="1"/>
  <c r="E95" i="1"/>
  <c r="F95" i="1" s="1"/>
  <c r="B96" i="1"/>
  <c r="D96" i="1" l="1"/>
  <c r="E96" i="1"/>
  <c r="F96" i="1" s="1"/>
  <c r="B97" i="1"/>
  <c r="E97" i="1" l="1"/>
  <c r="F97" i="1" s="1"/>
  <c r="D97" i="1"/>
  <c r="B98" i="1"/>
  <c r="E98" i="1" l="1"/>
  <c r="F98" i="1" s="1"/>
  <c r="D98" i="1"/>
  <c r="B99" i="1"/>
  <c r="E99" i="1" l="1"/>
  <c r="F99" i="1" s="1"/>
  <c r="D99" i="1"/>
  <c r="B100" i="1"/>
  <c r="E100" i="1" l="1"/>
  <c r="F100" i="1" s="1"/>
  <c r="D100" i="1"/>
  <c r="B101" i="1"/>
  <c r="E101" i="1" l="1"/>
  <c r="F101" i="1" s="1"/>
  <c r="D101" i="1"/>
  <c r="B102" i="1"/>
  <c r="E102" i="1" l="1"/>
  <c r="F102" i="1" s="1"/>
  <c r="D102" i="1"/>
  <c r="B103" i="1"/>
  <c r="D103" i="1" l="1"/>
  <c r="E103" i="1"/>
  <c r="F103" i="1" s="1"/>
  <c r="B104" i="1"/>
  <c r="D104" i="1" l="1"/>
  <c r="E104" i="1"/>
  <c r="F104" i="1" s="1"/>
  <c r="B105" i="1"/>
  <c r="E105" i="1" l="1"/>
  <c r="F105" i="1" s="1"/>
  <c r="D105" i="1"/>
  <c r="B106" i="1"/>
  <c r="E106" i="1" l="1"/>
  <c r="F106" i="1" s="1"/>
  <c r="D106" i="1"/>
  <c r="B107" i="1"/>
  <c r="D107" i="1" l="1"/>
  <c r="E107" i="1"/>
  <c r="F107" i="1" s="1"/>
  <c r="B108" i="1"/>
  <c r="D108" i="1" l="1"/>
  <c r="E108" i="1"/>
  <c r="F108" i="1" s="1"/>
  <c r="B109" i="1"/>
  <c r="D109" i="1" l="1"/>
  <c r="E109" i="1"/>
  <c r="F109" i="1" s="1"/>
  <c r="B110" i="1"/>
  <c r="D110" i="1" l="1"/>
  <c r="E110" i="1"/>
  <c r="F110" i="1" s="1"/>
  <c r="B111" i="1"/>
  <c r="D111" i="1" l="1"/>
  <c r="E111" i="1"/>
  <c r="F111" i="1" s="1"/>
  <c r="B112" i="1"/>
  <c r="D112" i="1" l="1"/>
  <c r="E112" i="1"/>
  <c r="F112" i="1" s="1"/>
  <c r="B113" i="1"/>
  <c r="E113" i="1" l="1"/>
  <c r="F113" i="1" s="1"/>
  <c r="D113" i="1"/>
  <c r="B114" i="1"/>
  <c r="D114" i="1" l="1"/>
  <c r="E114" i="1"/>
  <c r="F114" i="1" s="1"/>
  <c r="B115" i="1"/>
  <c r="E115" i="1" l="1"/>
  <c r="F115" i="1" s="1"/>
  <c r="D115" i="1"/>
  <c r="B116" i="1"/>
  <c r="E116" i="1" l="1"/>
  <c r="F116" i="1" s="1"/>
  <c r="D116" i="1"/>
  <c r="B117" i="1"/>
  <c r="E117" i="1" l="1"/>
  <c r="F117" i="1" s="1"/>
  <c r="D117" i="1"/>
  <c r="B118" i="1"/>
  <c r="D118" i="1" l="1"/>
  <c r="E118" i="1"/>
  <c r="F118" i="1" s="1"/>
  <c r="B119" i="1"/>
  <c r="D119" i="1" l="1"/>
  <c r="E119" i="1"/>
  <c r="F119" i="1" s="1"/>
  <c r="B120" i="1"/>
  <c r="D120" i="1" l="1"/>
  <c r="E120" i="1"/>
  <c r="F120" i="1" s="1"/>
  <c r="B121" i="1"/>
  <c r="E121" i="1" l="1"/>
  <c r="F121" i="1" s="1"/>
  <c r="D121" i="1"/>
  <c r="B122" i="1"/>
  <c r="D122" i="1" l="1"/>
  <c r="E122" i="1"/>
  <c r="F122" i="1" s="1"/>
  <c r="B123" i="1"/>
  <c r="D123" i="1" l="1"/>
  <c r="E123" i="1"/>
  <c r="F123" i="1" s="1"/>
  <c r="B124" i="1"/>
  <c r="D124" i="1" l="1"/>
  <c r="E124" i="1"/>
  <c r="F124" i="1" s="1"/>
  <c r="B125" i="1"/>
  <c r="D125" i="1" l="1"/>
  <c r="E125" i="1"/>
  <c r="F125" i="1" s="1"/>
  <c r="B126" i="1"/>
  <c r="D126" i="1" l="1"/>
  <c r="E126" i="1"/>
  <c r="F126" i="1" s="1"/>
  <c r="B127" i="1"/>
  <c r="D127" i="1" l="1"/>
  <c r="E127" i="1"/>
  <c r="F127" i="1" s="1"/>
  <c r="B128" i="1"/>
  <c r="D128" i="1" l="1"/>
  <c r="E128" i="1"/>
  <c r="F128" i="1" s="1"/>
  <c r="B129" i="1"/>
  <c r="D129" i="1" l="1"/>
  <c r="E129" i="1"/>
  <c r="F129" i="1" s="1"/>
  <c r="B130" i="1"/>
  <c r="E130" i="1" l="1"/>
  <c r="F130" i="1" s="1"/>
  <c r="D130" i="1"/>
  <c r="B131" i="1"/>
  <c r="E131" i="1" l="1"/>
  <c r="F131" i="1" s="1"/>
  <c r="D131" i="1"/>
  <c r="B132" i="1"/>
  <c r="E132" i="1" l="1"/>
  <c r="F132" i="1" s="1"/>
  <c r="D132" i="1"/>
  <c r="B133" i="1"/>
  <c r="E133" i="1" l="1"/>
  <c r="F133" i="1" s="1"/>
  <c r="D133" i="1"/>
  <c r="B134" i="1"/>
  <c r="E134" i="1" l="1"/>
  <c r="F134" i="1" s="1"/>
  <c r="D134" i="1"/>
  <c r="B135" i="1"/>
  <c r="D135" i="1" l="1"/>
  <c r="E135" i="1"/>
  <c r="F135" i="1" s="1"/>
  <c r="B136" i="1"/>
  <c r="D136" i="1" l="1"/>
  <c r="E136" i="1"/>
  <c r="F136" i="1" s="1"/>
  <c r="B137" i="1"/>
  <c r="E137" i="1" l="1"/>
  <c r="F137" i="1" s="1"/>
  <c r="D137" i="1"/>
  <c r="B138" i="1"/>
  <c r="D138" i="1" l="1"/>
  <c r="E138" i="1"/>
  <c r="F138" i="1" s="1"/>
  <c r="B139" i="1"/>
  <c r="D139" i="1" l="1"/>
  <c r="E139" i="1"/>
  <c r="F139" i="1" s="1"/>
  <c r="B140" i="1"/>
  <c r="D140" i="1" l="1"/>
  <c r="E140" i="1"/>
  <c r="F140" i="1" s="1"/>
  <c r="B141" i="1"/>
  <c r="D141" i="1" l="1"/>
  <c r="E141" i="1"/>
  <c r="F141" i="1" s="1"/>
  <c r="B142" i="1"/>
  <c r="D142" i="1" l="1"/>
  <c r="E142" i="1"/>
  <c r="F142" i="1" s="1"/>
  <c r="B143" i="1"/>
  <c r="D143" i="1" l="1"/>
  <c r="E143" i="1"/>
  <c r="F143" i="1" s="1"/>
  <c r="B144" i="1"/>
  <c r="D144" i="1" l="1"/>
  <c r="E144" i="1"/>
  <c r="F144" i="1" s="1"/>
  <c r="B145" i="1"/>
  <c r="E145" i="1" l="1"/>
  <c r="F145" i="1" s="1"/>
  <c r="D145" i="1"/>
  <c r="B146" i="1"/>
  <c r="E146" i="1" l="1"/>
  <c r="F146" i="1" s="1"/>
  <c r="D146" i="1"/>
  <c r="B147" i="1"/>
  <c r="E147" i="1" l="1"/>
  <c r="F147" i="1" s="1"/>
  <c r="D147" i="1"/>
  <c r="B148" i="1"/>
  <c r="E148" i="1" l="1"/>
  <c r="F148" i="1" s="1"/>
  <c r="D148" i="1"/>
  <c r="B149" i="1"/>
  <c r="E149" i="1" l="1"/>
  <c r="F149" i="1" s="1"/>
  <c r="D149" i="1"/>
  <c r="B150" i="1"/>
  <c r="E150" i="1" l="1"/>
  <c r="F150" i="1" s="1"/>
  <c r="D150" i="1"/>
  <c r="B151" i="1"/>
  <c r="D151" i="1" l="1"/>
  <c r="E151" i="1"/>
  <c r="F151" i="1" s="1"/>
  <c r="B152" i="1"/>
  <c r="D152" i="1" l="1"/>
  <c r="E152" i="1"/>
  <c r="F152" i="1" s="1"/>
  <c r="B153" i="1"/>
  <c r="D153" i="1" l="1"/>
  <c r="E153" i="1"/>
  <c r="F153" i="1" s="1"/>
  <c r="B154" i="1"/>
  <c r="E154" i="1" l="1"/>
  <c r="F154" i="1" s="1"/>
  <c r="D154" i="1"/>
  <c r="B155" i="1"/>
  <c r="D155" i="1" l="1"/>
  <c r="E155" i="1"/>
  <c r="F155" i="1" s="1"/>
  <c r="B156" i="1"/>
  <c r="D156" i="1" l="1"/>
  <c r="E156" i="1"/>
  <c r="F156" i="1" s="1"/>
  <c r="B157" i="1"/>
  <c r="D157" i="1" l="1"/>
  <c r="E157" i="1"/>
  <c r="F157" i="1" s="1"/>
  <c r="B158" i="1"/>
  <c r="D158" i="1" l="1"/>
  <c r="E158" i="1"/>
  <c r="F158" i="1" s="1"/>
  <c r="B159" i="1"/>
  <c r="D159" i="1" l="1"/>
  <c r="E159" i="1"/>
  <c r="F159" i="1" s="1"/>
  <c r="B160" i="1"/>
  <c r="D160" i="1" l="1"/>
  <c r="E160" i="1"/>
  <c r="F160" i="1" s="1"/>
  <c r="B161" i="1"/>
  <c r="D161" i="1" l="1"/>
  <c r="E161" i="1"/>
  <c r="F161" i="1" s="1"/>
  <c r="B162" i="1"/>
  <c r="E162" i="1" l="1"/>
  <c r="F162" i="1" s="1"/>
  <c r="D162" i="1"/>
  <c r="B163" i="1"/>
  <c r="E163" i="1" l="1"/>
  <c r="F163" i="1" s="1"/>
  <c r="D163" i="1"/>
  <c r="B164" i="1"/>
  <c r="E164" i="1" l="1"/>
  <c r="F164" i="1" s="1"/>
  <c r="D164" i="1"/>
  <c r="B165" i="1"/>
  <c r="E165" i="1" l="1"/>
  <c r="F165" i="1" s="1"/>
  <c r="D165" i="1"/>
  <c r="B166" i="1"/>
  <c r="E166" i="1" l="1"/>
  <c r="F166" i="1" s="1"/>
  <c r="D166" i="1"/>
  <c r="B167" i="1"/>
  <c r="D167" i="1" l="1"/>
  <c r="E167" i="1"/>
  <c r="F167" i="1" s="1"/>
  <c r="B168" i="1"/>
  <c r="D168" i="1" l="1"/>
  <c r="E168" i="1"/>
  <c r="F168" i="1" s="1"/>
  <c r="B169" i="1"/>
  <c r="E169" i="1" l="1"/>
  <c r="F169" i="1" s="1"/>
  <c r="D169" i="1"/>
  <c r="B170" i="1"/>
  <c r="D170" i="1" l="1"/>
  <c r="E170" i="1"/>
  <c r="F170" i="1" s="1"/>
  <c r="B171" i="1"/>
  <c r="D171" i="1" l="1"/>
  <c r="E171" i="1"/>
  <c r="F171" i="1" s="1"/>
  <c r="B172" i="1"/>
  <c r="D172" i="1" l="1"/>
  <c r="E172" i="1"/>
  <c r="F172" i="1" s="1"/>
  <c r="B173" i="1"/>
  <c r="D173" i="1" l="1"/>
  <c r="E173" i="1"/>
  <c r="F173" i="1" s="1"/>
  <c r="B174" i="1"/>
  <c r="D174" i="1" l="1"/>
  <c r="E174" i="1"/>
  <c r="F174" i="1" s="1"/>
  <c r="B175" i="1"/>
  <c r="D175" i="1" l="1"/>
  <c r="E175" i="1"/>
  <c r="F175" i="1" s="1"/>
  <c r="B176" i="1"/>
  <c r="E176" i="1" l="1"/>
  <c r="F176" i="1" s="1"/>
  <c r="D176" i="1"/>
  <c r="B177" i="1"/>
  <c r="D177" i="1" l="1"/>
  <c r="E177" i="1"/>
  <c r="F177" i="1" s="1"/>
  <c r="B178" i="1"/>
  <c r="E178" i="1" l="1"/>
  <c r="F178" i="1" s="1"/>
  <c r="D178" i="1"/>
  <c r="B179" i="1"/>
  <c r="E179" i="1" l="1"/>
  <c r="F179" i="1" s="1"/>
  <c r="D179" i="1"/>
  <c r="B180" i="1"/>
  <c r="E180" i="1" l="1"/>
  <c r="F180" i="1" s="1"/>
  <c r="D180" i="1"/>
  <c r="B181" i="1"/>
  <c r="E181" i="1" l="1"/>
  <c r="F181" i="1" s="1"/>
  <c r="D181" i="1"/>
  <c r="B182" i="1"/>
  <c r="D182" i="1" l="1"/>
  <c r="E182" i="1"/>
  <c r="F182" i="1" s="1"/>
  <c r="B183" i="1"/>
  <c r="D183" i="1" l="1"/>
  <c r="E183" i="1"/>
  <c r="F183" i="1" s="1"/>
  <c r="B184" i="1"/>
  <c r="D184" i="1" l="1"/>
  <c r="E184" i="1"/>
  <c r="F184" i="1" s="1"/>
  <c r="B185" i="1"/>
  <c r="D185" i="1" l="1"/>
  <c r="E185" i="1"/>
  <c r="F185" i="1" s="1"/>
  <c r="B186" i="1"/>
  <c r="D186" i="1" l="1"/>
  <c r="E186" i="1"/>
  <c r="F186" i="1" s="1"/>
  <c r="B187" i="1"/>
  <c r="D187" i="1" l="1"/>
  <c r="E187" i="1"/>
  <c r="F187" i="1" s="1"/>
  <c r="B188" i="1"/>
  <c r="D188" i="1" l="1"/>
  <c r="E188" i="1"/>
  <c r="F188" i="1" s="1"/>
  <c r="B189" i="1"/>
  <c r="D189" i="1" l="1"/>
  <c r="E189" i="1"/>
  <c r="F189" i="1" s="1"/>
  <c r="B190" i="1"/>
  <c r="D190" i="1" l="1"/>
  <c r="E190" i="1"/>
  <c r="F190" i="1" s="1"/>
  <c r="B191" i="1"/>
  <c r="D191" i="1" l="1"/>
  <c r="E191" i="1"/>
  <c r="F191" i="1" s="1"/>
  <c r="B192" i="1"/>
  <c r="D192" i="1" l="1"/>
  <c r="E192" i="1"/>
  <c r="F192" i="1" s="1"/>
  <c r="B193" i="1"/>
  <c r="E193" i="1" l="1"/>
  <c r="F193" i="1" s="1"/>
  <c r="D193" i="1"/>
  <c r="B194" i="1"/>
  <c r="E194" i="1" l="1"/>
  <c r="F194" i="1" s="1"/>
  <c r="D194" i="1"/>
  <c r="B195" i="1"/>
  <c r="E195" i="1" l="1"/>
  <c r="F195" i="1" s="1"/>
  <c r="D195" i="1"/>
  <c r="B196" i="1"/>
  <c r="E196" i="1" l="1"/>
  <c r="F196" i="1" s="1"/>
  <c r="D196" i="1"/>
  <c r="B197" i="1"/>
  <c r="E197" i="1" l="1"/>
  <c r="F197" i="1" s="1"/>
  <c r="D197" i="1"/>
  <c r="B198" i="1"/>
  <c r="E198" i="1" l="1"/>
  <c r="F198" i="1" s="1"/>
  <c r="D198" i="1"/>
  <c r="B199" i="1"/>
  <c r="D199" i="1" l="1"/>
  <c r="E199" i="1"/>
  <c r="F199" i="1" s="1"/>
  <c r="B200" i="1"/>
  <c r="D200" i="1" l="1"/>
  <c r="E200" i="1"/>
  <c r="F200" i="1" s="1"/>
  <c r="B201" i="1"/>
  <c r="D201" i="1" l="1"/>
  <c r="E201" i="1"/>
  <c r="F201" i="1" s="1"/>
  <c r="B202" i="1"/>
  <c r="D202" i="1" l="1"/>
  <c r="E202" i="1"/>
  <c r="F202" i="1" s="1"/>
  <c r="B203" i="1"/>
  <c r="D203" i="1" l="1"/>
  <c r="E203" i="1"/>
  <c r="F203" i="1" s="1"/>
  <c r="B204" i="1"/>
  <c r="D204" i="1" l="1"/>
  <c r="E204" i="1"/>
  <c r="F204" i="1" s="1"/>
  <c r="B205" i="1"/>
  <c r="D205" i="1" l="1"/>
  <c r="E205" i="1"/>
  <c r="F205" i="1" s="1"/>
  <c r="B206" i="1"/>
  <c r="D206" i="1" l="1"/>
  <c r="E206" i="1"/>
  <c r="F206" i="1" s="1"/>
  <c r="B207" i="1"/>
  <c r="D207" i="1" l="1"/>
  <c r="E207" i="1"/>
  <c r="F207" i="1" s="1"/>
  <c r="B208" i="1"/>
  <c r="D208" i="1" l="1"/>
  <c r="E208" i="1"/>
  <c r="F208" i="1" s="1"/>
  <c r="B209" i="1"/>
  <c r="D209" i="1" l="1"/>
  <c r="E209" i="1"/>
  <c r="F209" i="1" s="1"/>
  <c r="B210" i="1"/>
  <c r="E210" i="1" l="1"/>
  <c r="F210" i="1" s="1"/>
  <c r="D210" i="1"/>
  <c r="B211" i="1"/>
  <c r="E211" i="1" l="1"/>
  <c r="F211" i="1" s="1"/>
  <c r="D211" i="1"/>
  <c r="B212" i="1"/>
  <c r="E212" i="1" l="1"/>
  <c r="F212" i="1" s="1"/>
  <c r="D212" i="1"/>
  <c r="B213" i="1"/>
  <c r="E213" i="1" l="1"/>
  <c r="F213" i="1" s="1"/>
  <c r="D213" i="1"/>
  <c r="B214" i="1"/>
  <c r="E214" i="1" l="1"/>
  <c r="F214" i="1" s="1"/>
  <c r="D214" i="1"/>
  <c r="B215" i="1"/>
  <c r="D215" i="1" l="1"/>
  <c r="E215" i="1"/>
  <c r="F215" i="1" s="1"/>
  <c r="B216" i="1"/>
  <c r="D216" i="1" l="1"/>
  <c r="E216" i="1"/>
  <c r="F216" i="1" s="1"/>
  <c r="B217" i="1"/>
  <c r="E217" i="1" l="1"/>
  <c r="F217" i="1" s="1"/>
  <c r="D217" i="1"/>
  <c r="B218" i="1"/>
  <c r="D218" i="1" l="1"/>
  <c r="E218" i="1"/>
  <c r="F218" i="1" s="1"/>
  <c r="B219" i="1"/>
  <c r="D219" i="1" l="1"/>
  <c r="E219" i="1"/>
  <c r="F219" i="1" s="1"/>
  <c r="B220" i="1"/>
  <c r="D220" i="1" l="1"/>
  <c r="E220" i="1"/>
  <c r="F220" i="1" s="1"/>
  <c r="B221" i="1"/>
  <c r="D221" i="1" l="1"/>
  <c r="E221" i="1"/>
  <c r="F221" i="1" s="1"/>
  <c r="B222" i="1"/>
  <c r="D222" i="1" l="1"/>
  <c r="E222" i="1"/>
  <c r="F222" i="1" s="1"/>
  <c r="B223" i="1"/>
  <c r="D223" i="1" l="1"/>
  <c r="E223" i="1"/>
  <c r="F223" i="1" s="1"/>
  <c r="B224" i="1"/>
  <c r="D224" i="1" l="1"/>
  <c r="E224" i="1"/>
  <c r="F224" i="1" s="1"/>
  <c r="B225" i="1"/>
  <c r="E225" i="1" l="1"/>
  <c r="F225" i="1" s="1"/>
  <c r="D225" i="1"/>
  <c r="B226" i="1"/>
  <c r="E226" i="1" l="1"/>
  <c r="F226" i="1" s="1"/>
  <c r="D226" i="1"/>
  <c r="B227" i="1"/>
  <c r="E227" i="1" l="1"/>
  <c r="F227" i="1" s="1"/>
  <c r="D227" i="1"/>
  <c r="B228" i="1"/>
  <c r="E228" i="1" l="1"/>
  <c r="F228" i="1" s="1"/>
  <c r="D228" i="1"/>
  <c r="B229" i="1"/>
  <c r="E229" i="1" l="1"/>
  <c r="F229" i="1" s="1"/>
  <c r="D229" i="1"/>
  <c r="B230" i="1"/>
  <c r="E230" i="1" l="1"/>
  <c r="F230" i="1" s="1"/>
  <c r="D230" i="1"/>
  <c r="B231" i="1"/>
  <c r="D231" i="1" l="1"/>
  <c r="E231" i="1"/>
  <c r="F231" i="1" s="1"/>
  <c r="B232" i="1"/>
  <c r="D232" i="1" l="1"/>
  <c r="E232" i="1"/>
  <c r="F232" i="1" s="1"/>
  <c r="B233" i="1"/>
  <c r="D233" i="1" l="1"/>
  <c r="E233" i="1"/>
  <c r="F233" i="1" s="1"/>
  <c r="B234" i="1"/>
  <c r="E234" i="1" l="1"/>
  <c r="F234" i="1" s="1"/>
  <c r="D234" i="1"/>
  <c r="B235" i="1"/>
  <c r="D235" i="1" l="1"/>
  <c r="E235" i="1"/>
  <c r="F235" i="1" s="1"/>
  <c r="B236" i="1"/>
  <c r="D236" i="1" l="1"/>
  <c r="E236" i="1"/>
  <c r="F236" i="1" s="1"/>
  <c r="B237" i="1"/>
  <c r="D237" i="1" l="1"/>
  <c r="E237" i="1"/>
  <c r="F237" i="1" s="1"/>
  <c r="B238" i="1"/>
  <c r="D238" i="1" l="1"/>
  <c r="E238" i="1"/>
  <c r="F238" i="1" s="1"/>
  <c r="B239" i="1"/>
  <c r="D239" i="1" l="1"/>
  <c r="E239" i="1"/>
  <c r="F239" i="1" s="1"/>
  <c r="B240" i="1"/>
  <c r="D240" i="1" l="1"/>
  <c r="E240" i="1"/>
  <c r="F240" i="1" s="1"/>
  <c r="B241" i="1"/>
  <c r="D241" i="1" l="1"/>
  <c r="E241" i="1"/>
  <c r="F241" i="1" s="1"/>
  <c r="B242" i="1"/>
  <c r="E242" i="1" l="1"/>
  <c r="F242" i="1" s="1"/>
  <c r="D242" i="1"/>
  <c r="B243" i="1"/>
  <c r="E243" i="1" l="1"/>
  <c r="F243" i="1" s="1"/>
  <c r="D243" i="1"/>
  <c r="B244" i="1"/>
  <c r="E244" i="1" l="1"/>
  <c r="F244" i="1" s="1"/>
  <c r="D244" i="1"/>
  <c r="B245" i="1"/>
  <c r="E245" i="1" l="1"/>
  <c r="F245" i="1" s="1"/>
  <c r="D245" i="1"/>
  <c r="B246" i="1"/>
  <c r="D246" i="1" l="1"/>
  <c r="E246" i="1"/>
  <c r="F246" i="1" s="1"/>
  <c r="B247" i="1"/>
  <c r="D247" i="1" l="1"/>
  <c r="E247" i="1"/>
  <c r="F247" i="1" s="1"/>
  <c r="B248" i="1"/>
  <c r="D248" i="1" l="1"/>
  <c r="E248" i="1"/>
  <c r="F248" i="1" s="1"/>
  <c r="B249" i="1"/>
  <c r="E249" i="1" l="1"/>
  <c r="F249" i="1" s="1"/>
  <c r="D249" i="1"/>
  <c r="B250" i="1"/>
  <c r="D250" i="1" l="1"/>
  <c r="E250" i="1"/>
  <c r="F250" i="1" s="1"/>
  <c r="B251" i="1"/>
  <c r="D251" i="1" l="1"/>
  <c r="E251" i="1"/>
  <c r="F251" i="1" s="1"/>
  <c r="B252" i="1"/>
  <c r="D252" i="1" l="1"/>
  <c r="E252" i="1"/>
  <c r="F252" i="1" s="1"/>
  <c r="B253" i="1"/>
  <c r="D253" i="1" l="1"/>
  <c r="E253" i="1"/>
  <c r="F253" i="1" s="1"/>
  <c r="B254" i="1"/>
  <c r="D254" i="1" l="1"/>
  <c r="E254" i="1"/>
  <c r="F254" i="1" s="1"/>
  <c r="B255" i="1"/>
  <c r="D255" i="1" l="1"/>
  <c r="E255" i="1"/>
  <c r="F255" i="1" s="1"/>
  <c r="B256" i="1"/>
  <c r="D256" i="1" l="1"/>
  <c r="E256" i="1"/>
  <c r="F256" i="1" s="1"/>
  <c r="B257" i="1"/>
  <c r="E257" i="1" l="1"/>
  <c r="F257" i="1" s="1"/>
  <c r="D257" i="1"/>
  <c r="B258" i="1"/>
  <c r="E258" i="1" l="1"/>
  <c r="F258" i="1" s="1"/>
  <c r="D258" i="1"/>
  <c r="B259" i="1"/>
  <c r="E259" i="1" l="1"/>
  <c r="F259" i="1" s="1"/>
  <c r="D259" i="1"/>
  <c r="B260" i="1"/>
  <c r="E260" i="1" l="1"/>
  <c r="F260" i="1" s="1"/>
  <c r="D260" i="1"/>
  <c r="B261" i="1"/>
  <c r="E261" i="1" l="1"/>
  <c r="F261" i="1" s="1"/>
  <c r="D261" i="1"/>
  <c r="B262" i="1"/>
  <c r="E262" i="1" l="1"/>
  <c r="F262" i="1" s="1"/>
  <c r="D262" i="1"/>
  <c r="B263" i="1"/>
  <c r="D263" i="1" l="1"/>
  <c r="E263" i="1"/>
  <c r="F263" i="1" s="1"/>
  <c r="B264" i="1"/>
  <c r="D264" i="1" l="1"/>
  <c r="E264" i="1"/>
  <c r="F264" i="1" s="1"/>
  <c r="B265" i="1"/>
  <c r="D265" i="1" l="1"/>
  <c r="E265" i="1"/>
  <c r="F265" i="1" s="1"/>
  <c r="B266" i="1"/>
  <c r="D266" i="1" l="1"/>
  <c r="E266" i="1"/>
  <c r="F266" i="1" s="1"/>
  <c r="B267" i="1"/>
  <c r="D267" i="1" l="1"/>
  <c r="E267" i="1"/>
  <c r="F267" i="1" s="1"/>
  <c r="B268" i="1"/>
  <c r="D268" i="1" l="1"/>
  <c r="E268" i="1"/>
  <c r="F268" i="1" s="1"/>
  <c r="B269" i="1"/>
  <c r="D269" i="1" l="1"/>
  <c r="E269" i="1"/>
  <c r="F269" i="1" s="1"/>
  <c r="B270" i="1"/>
  <c r="D270" i="1" l="1"/>
  <c r="E270" i="1"/>
  <c r="F270" i="1" s="1"/>
  <c r="B271" i="1"/>
  <c r="D271" i="1" l="1"/>
  <c r="E271" i="1"/>
  <c r="F271" i="1" s="1"/>
  <c r="B272" i="1"/>
  <c r="D272" i="1" l="1"/>
  <c r="E272" i="1"/>
  <c r="F272" i="1" s="1"/>
  <c r="B273" i="1"/>
  <c r="E273" i="1" l="1"/>
  <c r="F273" i="1" s="1"/>
  <c r="D273" i="1"/>
  <c r="B274" i="1"/>
  <c r="E274" i="1" l="1"/>
  <c r="F274" i="1" s="1"/>
  <c r="D274" i="1"/>
  <c r="B275" i="1"/>
  <c r="E275" i="1" l="1"/>
  <c r="F275" i="1" s="1"/>
  <c r="D275" i="1"/>
  <c r="B276" i="1"/>
  <c r="E276" i="1" l="1"/>
  <c r="F276" i="1" s="1"/>
  <c r="D276" i="1"/>
  <c r="B277" i="1"/>
  <c r="D277" i="1" l="1"/>
  <c r="E277" i="1"/>
  <c r="F277" i="1" s="1"/>
  <c r="B278" i="1"/>
  <c r="D278" i="1" l="1"/>
  <c r="E278" i="1"/>
  <c r="F278" i="1" s="1"/>
  <c r="B279" i="1"/>
  <c r="D279" i="1" l="1"/>
  <c r="E279" i="1"/>
  <c r="F279" i="1" s="1"/>
  <c r="B280" i="1"/>
  <c r="D280" i="1" l="1"/>
  <c r="E280" i="1"/>
  <c r="F280" i="1" s="1"/>
  <c r="B281" i="1"/>
  <c r="D281" i="1" l="1"/>
  <c r="E281" i="1"/>
  <c r="F281" i="1" s="1"/>
  <c r="B282" i="1"/>
  <c r="D282" i="1" l="1"/>
  <c r="E282" i="1"/>
  <c r="F282" i="1" s="1"/>
  <c r="B283" i="1"/>
  <c r="D283" i="1" l="1"/>
  <c r="E283" i="1"/>
  <c r="F283" i="1" s="1"/>
  <c r="B284" i="1"/>
  <c r="D284" i="1" l="1"/>
  <c r="E284" i="1"/>
  <c r="F284" i="1" s="1"/>
  <c r="B285" i="1"/>
  <c r="D285" i="1" l="1"/>
  <c r="E285" i="1"/>
  <c r="F285" i="1" s="1"/>
  <c r="B286" i="1"/>
  <c r="D286" i="1" l="1"/>
  <c r="E286" i="1"/>
  <c r="F286" i="1" s="1"/>
  <c r="B287" i="1"/>
  <c r="D287" i="1" l="1"/>
  <c r="E287" i="1"/>
  <c r="F287" i="1" s="1"/>
  <c r="B288" i="1"/>
  <c r="D288" i="1" l="1"/>
  <c r="E288" i="1"/>
  <c r="F288" i="1" s="1"/>
  <c r="B289" i="1"/>
  <c r="D289" i="1" l="1"/>
  <c r="E289" i="1"/>
  <c r="F289" i="1" s="1"/>
  <c r="B290" i="1"/>
  <c r="E290" i="1" l="1"/>
  <c r="F290" i="1" s="1"/>
  <c r="D290" i="1"/>
  <c r="B291" i="1"/>
  <c r="E291" i="1" l="1"/>
  <c r="F291" i="1" s="1"/>
  <c r="D291" i="1"/>
  <c r="B292" i="1"/>
  <c r="E292" i="1" l="1"/>
  <c r="F292" i="1" s="1"/>
  <c r="D292" i="1"/>
  <c r="B293" i="1"/>
  <c r="D293" i="1" l="1"/>
  <c r="E293" i="1"/>
  <c r="F293" i="1" s="1"/>
  <c r="B294" i="1"/>
  <c r="E294" i="1" l="1"/>
  <c r="F294" i="1" s="1"/>
  <c r="D294" i="1"/>
  <c r="B295" i="1"/>
  <c r="D295" i="1" l="1"/>
  <c r="E295" i="1"/>
  <c r="F295" i="1" s="1"/>
  <c r="B296" i="1"/>
  <c r="D296" i="1" l="1"/>
  <c r="E296" i="1"/>
  <c r="F296" i="1" s="1"/>
  <c r="B297" i="1"/>
  <c r="D297" i="1" l="1"/>
  <c r="E297" i="1"/>
  <c r="F297" i="1" s="1"/>
  <c r="B298" i="1"/>
  <c r="E298" i="1" l="1"/>
  <c r="F298" i="1" s="1"/>
  <c r="D298" i="1"/>
  <c r="B299" i="1"/>
  <c r="D299" i="1" l="1"/>
  <c r="E299" i="1"/>
  <c r="F299" i="1" s="1"/>
  <c r="B300" i="1"/>
  <c r="D300" i="1" l="1"/>
  <c r="E300" i="1"/>
  <c r="F300" i="1" s="1"/>
  <c r="B301" i="1"/>
  <c r="D301" i="1" l="1"/>
  <c r="E301" i="1"/>
  <c r="F301" i="1" s="1"/>
  <c r="B302" i="1"/>
  <c r="D302" i="1" l="1"/>
  <c r="E302" i="1"/>
  <c r="F302" i="1" s="1"/>
  <c r="B303" i="1"/>
  <c r="D303" i="1" l="1"/>
  <c r="E303" i="1"/>
  <c r="F303" i="1" s="1"/>
  <c r="B304" i="1"/>
  <c r="D304" i="1" l="1"/>
  <c r="E304" i="1"/>
  <c r="F304" i="1" s="1"/>
  <c r="B305" i="1"/>
  <c r="D305" i="1" l="1"/>
  <c r="E305" i="1"/>
  <c r="F305" i="1" s="1"/>
  <c r="B306" i="1"/>
  <c r="E306" i="1" l="1"/>
  <c r="F306" i="1" s="1"/>
  <c r="D306" i="1"/>
  <c r="B307" i="1"/>
  <c r="E307" i="1" l="1"/>
  <c r="F307" i="1" s="1"/>
  <c r="D307" i="1"/>
  <c r="B308" i="1"/>
  <c r="E308" i="1" l="1"/>
  <c r="F308" i="1" s="1"/>
  <c r="D308" i="1"/>
  <c r="B309" i="1"/>
  <c r="E309" i="1" l="1"/>
  <c r="F309" i="1" s="1"/>
  <c r="D309" i="1"/>
  <c r="B310" i="1"/>
  <c r="D310" i="1" l="1"/>
  <c r="E310" i="1"/>
  <c r="F310" i="1" s="1"/>
  <c r="B311" i="1"/>
  <c r="B312" i="1" s="1"/>
  <c r="B313" i="1" l="1"/>
  <c r="D312" i="1"/>
  <c r="E312" i="1"/>
  <c r="D311" i="1"/>
  <c r="E311" i="1"/>
  <c r="F311" i="1" s="1"/>
  <c r="F312" i="1" l="1"/>
  <c r="B314" i="1"/>
  <c r="D313" i="1"/>
  <c r="E313" i="1"/>
  <c r="F313" i="1" s="1"/>
  <c r="B315" i="1" l="1"/>
  <c r="E314" i="1"/>
  <c r="F314" i="1" s="1"/>
  <c r="D314" i="1"/>
  <c r="D315" i="1" l="1"/>
  <c r="E315" i="1"/>
  <c r="F315" i="1" s="1"/>
  <c r="B316" i="1"/>
  <c r="E316" i="1" l="1"/>
  <c r="F316" i="1" s="1"/>
  <c r="D316" i="1"/>
  <c r="B317" i="1"/>
  <c r="B318" i="1" l="1"/>
  <c r="E317" i="1"/>
  <c r="F317" i="1" s="1"/>
  <c r="D317" i="1"/>
  <c r="E318" i="1" l="1"/>
  <c r="F318" i="1" s="1"/>
  <c r="D318" i="1"/>
  <c r="B319" i="1"/>
  <c r="D319" i="1" l="1"/>
  <c r="B320" i="1"/>
  <c r="E319" i="1"/>
  <c r="F319" i="1" s="1"/>
  <c r="D320" i="1" l="1"/>
  <c r="B321" i="1"/>
  <c r="E320" i="1"/>
  <c r="F320" i="1" s="1"/>
  <c r="E321" i="1" l="1"/>
  <c r="F321" i="1" s="1"/>
  <c r="B322" i="1"/>
  <c r="D321" i="1"/>
  <c r="D322" i="1" l="1"/>
  <c r="B323" i="1"/>
  <c r="E322" i="1"/>
  <c r="F322" i="1" s="1"/>
  <c r="E323" i="1" l="1"/>
  <c r="F323" i="1" s="1"/>
  <c r="B324" i="1"/>
  <c r="D323" i="1"/>
  <c r="E324" i="1" l="1"/>
  <c r="F324" i="1" s="1"/>
  <c r="D324" i="1"/>
  <c r="B325" i="1"/>
  <c r="B326" i="1" l="1"/>
  <c r="D325" i="1"/>
  <c r="E325" i="1"/>
  <c r="F325" i="1" s="1"/>
  <c r="E326" i="1" l="1"/>
  <c r="F326" i="1" s="1"/>
  <c r="D326" i="1"/>
  <c r="B327" i="1"/>
  <c r="E327" i="1" l="1"/>
  <c r="F327" i="1" s="1"/>
  <c r="D327" i="1"/>
  <c r="B328" i="1"/>
  <c r="E328" i="1" l="1"/>
  <c r="F328" i="1" s="1"/>
  <c r="D328" i="1"/>
  <c r="B329" i="1"/>
  <c r="B330" i="1" l="1"/>
  <c r="E329" i="1"/>
  <c r="F329" i="1" s="1"/>
  <c r="D329" i="1"/>
  <c r="E330" i="1" l="1"/>
  <c r="F330" i="1" s="1"/>
  <c r="D330" i="1"/>
  <c r="B331" i="1"/>
  <c r="D331" i="1" l="1"/>
  <c r="B332" i="1"/>
  <c r="E331" i="1"/>
  <c r="F331" i="1" s="1"/>
  <c r="E332" i="1" l="1"/>
  <c r="F332" i="1" s="1"/>
  <c r="D332" i="1"/>
  <c r="B333" i="1"/>
  <c r="E333" i="1" l="1"/>
  <c r="F333" i="1" s="1"/>
  <c r="D333" i="1"/>
  <c r="B334" i="1"/>
  <c r="E334" i="1" l="1"/>
  <c r="F334" i="1" s="1"/>
  <c r="D334" i="1"/>
  <c r="B335" i="1"/>
  <c r="B336" i="1" l="1"/>
  <c r="E335" i="1"/>
  <c r="F335" i="1" s="1"/>
  <c r="D335" i="1"/>
  <c r="D336" i="1" l="1"/>
  <c r="E336" i="1"/>
  <c r="F336" i="1" s="1"/>
  <c r="B337" i="1"/>
  <c r="E337" i="1" l="1"/>
  <c r="F337" i="1" s="1"/>
  <c r="B338" i="1"/>
  <c r="D337" i="1"/>
  <c r="E338" i="1" l="1"/>
  <c r="F338" i="1" s="1"/>
  <c r="D338" i="1"/>
  <c r="B339" i="1"/>
  <c r="E339" i="1" l="1"/>
  <c r="F339" i="1" s="1"/>
  <c r="B340" i="1"/>
  <c r="D339" i="1"/>
  <c r="E340" i="1" l="1"/>
  <c r="F340" i="1" s="1"/>
  <c r="D340" i="1"/>
  <c r="B341" i="1"/>
  <c r="D341" i="1" l="1"/>
  <c r="E341" i="1"/>
  <c r="F341" i="1" s="1"/>
  <c r="B342" i="1"/>
  <c r="D342" i="1" l="1"/>
  <c r="E342" i="1"/>
  <c r="F342" i="1" s="1"/>
  <c r="B343" i="1"/>
  <c r="B344" i="1" l="1"/>
  <c r="D343" i="1"/>
  <c r="E343" i="1"/>
  <c r="F343" i="1" s="1"/>
  <c r="E344" i="1" l="1"/>
  <c r="F344" i="1" s="1"/>
  <c r="D344" i="1"/>
  <c r="B345" i="1"/>
  <c r="E345" i="1" l="1"/>
  <c r="F345" i="1" s="1"/>
  <c r="D345" i="1"/>
  <c r="B346" i="1"/>
  <c r="D346" i="1" l="1"/>
  <c r="E346" i="1"/>
  <c r="F346" i="1" s="1"/>
  <c r="B347" i="1"/>
  <c r="B348" i="1" l="1"/>
  <c r="E347" i="1"/>
  <c r="F347" i="1" s="1"/>
  <c r="D347" i="1"/>
  <c r="D348" i="1" l="1"/>
  <c r="E348" i="1"/>
  <c r="F348" i="1" s="1"/>
  <c r="B349" i="1"/>
  <c r="B350" i="1" l="1"/>
  <c r="E349" i="1"/>
  <c r="F349" i="1" s="1"/>
  <c r="D349" i="1"/>
  <c r="E350" i="1" l="1"/>
  <c r="F350" i="1" s="1"/>
  <c r="D350" i="1"/>
  <c r="B351" i="1"/>
  <c r="E351" i="1" l="1"/>
  <c r="F351" i="1" s="1"/>
  <c r="D351" i="1"/>
  <c r="B352" i="1"/>
  <c r="E352" i="1" l="1"/>
  <c r="F352" i="1" s="1"/>
  <c r="D352" i="1"/>
  <c r="B353" i="1"/>
  <c r="B354" i="1" l="1"/>
  <c r="E353" i="1"/>
  <c r="F353" i="1" s="1"/>
  <c r="D353" i="1"/>
  <c r="E354" i="1" l="1"/>
  <c r="F354" i="1" s="1"/>
  <c r="D354" i="1"/>
  <c r="B355" i="1"/>
  <c r="D355" i="1" l="1"/>
  <c r="E355" i="1"/>
  <c r="F355" i="1" s="1"/>
  <c r="B356" i="1"/>
  <c r="D356" i="1" l="1"/>
  <c r="E356" i="1"/>
  <c r="F356" i="1" s="1"/>
  <c r="B357" i="1"/>
  <c r="E357" i="1" l="1"/>
  <c r="F357" i="1" s="1"/>
  <c r="D357" i="1"/>
  <c r="B358" i="1"/>
  <c r="D358" i="1" l="1"/>
  <c r="E358" i="1"/>
  <c r="F358" i="1" s="1"/>
  <c r="B359" i="1"/>
  <c r="B360" i="1" l="1"/>
  <c r="D359" i="1"/>
  <c r="E359" i="1"/>
  <c r="F359" i="1" s="1"/>
  <c r="E360" i="1" l="1"/>
  <c r="F360" i="1" s="1"/>
  <c r="D360" i="1"/>
  <c r="B361" i="1"/>
  <c r="D361" i="1" l="1"/>
  <c r="B362" i="1"/>
  <c r="E361" i="1"/>
  <c r="F361" i="1" s="1"/>
  <c r="D362" i="1" l="1"/>
  <c r="E362" i="1"/>
  <c r="F362" i="1" s="1"/>
  <c r="B363" i="1"/>
  <c r="E363" i="1" l="1"/>
  <c r="F363" i="1" s="1"/>
  <c r="D363" i="1"/>
  <c r="B364" i="1"/>
  <c r="D364" i="1" l="1"/>
  <c r="E364" i="1"/>
  <c r="F364" i="1" s="1"/>
  <c r="B365" i="1"/>
  <c r="D365" i="1" l="1"/>
  <c r="B366" i="1"/>
  <c r="E365" i="1"/>
  <c r="F365" i="1" s="1"/>
  <c r="E366" i="1" l="1"/>
  <c r="F366" i="1" s="1"/>
  <c r="D366" i="1"/>
  <c r="B367" i="1"/>
  <c r="E367" i="1" l="1"/>
  <c r="F367" i="1" s="1"/>
  <c r="D367" i="1"/>
  <c r="B368" i="1"/>
  <c r="D368" i="1" l="1"/>
  <c r="E368" i="1"/>
  <c r="F368" i="1" s="1"/>
  <c r="B369" i="1"/>
  <c r="E369" i="1" l="1"/>
  <c r="F369" i="1" s="1"/>
  <c r="D369" i="1"/>
  <c r="B370" i="1"/>
  <c r="D370" i="1" l="1"/>
  <c r="B371" i="1"/>
  <c r="E370" i="1"/>
  <c r="F370" i="1" s="1"/>
  <c r="E371" i="1" l="1"/>
  <c r="F371" i="1" s="1"/>
  <c r="B372" i="1"/>
  <c r="D371" i="1"/>
  <c r="E372" i="1" l="1"/>
  <c r="F372" i="1" s="1"/>
  <c r="D372" i="1"/>
  <c r="B373" i="1"/>
  <c r="E373" i="1" l="1"/>
  <c r="F373" i="1" s="1"/>
  <c r="B374" i="1"/>
  <c r="D373" i="1"/>
  <c r="D374" i="1" l="1"/>
  <c r="E374" i="1"/>
  <c r="F374" i="1" s="1"/>
  <c r="B375" i="1"/>
  <c r="E375" i="1" l="1"/>
  <c r="F375" i="1" s="1"/>
  <c r="D375" i="1"/>
  <c r="B376" i="1"/>
  <c r="D376" i="1" l="1"/>
  <c r="E376" i="1"/>
  <c r="F376" i="1" s="1"/>
  <c r="B377" i="1"/>
  <c r="B378" i="1" l="1"/>
  <c r="E377" i="1"/>
  <c r="F377" i="1" s="1"/>
  <c r="D377" i="1"/>
  <c r="E378" i="1" l="1"/>
  <c r="F378" i="1" s="1"/>
  <c r="D378" i="1"/>
  <c r="B379" i="1"/>
  <c r="D379" i="1" l="1"/>
  <c r="E379" i="1"/>
  <c r="F379" i="1" s="1"/>
  <c r="B380" i="1"/>
  <c r="D380" i="1" l="1"/>
  <c r="E380" i="1"/>
  <c r="F380" i="1" s="1"/>
  <c r="B381" i="1"/>
  <c r="E381" i="1" l="1"/>
  <c r="F381" i="1" s="1"/>
  <c r="D381" i="1"/>
  <c r="B382" i="1"/>
  <c r="E382" i="1" l="1"/>
  <c r="F382" i="1" s="1"/>
  <c r="D382" i="1"/>
  <c r="B383" i="1"/>
  <c r="E383" i="1" l="1"/>
  <c r="F383" i="1" s="1"/>
  <c r="B384" i="1"/>
  <c r="D383" i="1"/>
  <c r="D384" i="1" l="1"/>
  <c r="E384" i="1"/>
  <c r="F384" i="1" s="1"/>
  <c r="B385" i="1"/>
  <c r="D385" i="1" l="1"/>
  <c r="B386" i="1"/>
  <c r="E385" i="1"/>
  <c r="F385" i="1" s="1"/>
  <c r="E386" i="1" l="1"/>
  <c r="F386" i="1" s="1"/>
  <c r="D386" i="1"/>
  <c r="B387" i="1"/>
  <c r="E387" i="1" l="1"/>
  <c r="F387" i="1" s="1"/>
  <c r="D387" i="1"/>
  <c r="B388" i="1"/>
  <c r="E388" i="1" l="1"/>
  <c r="F388" i="1" s="1"/>
  <c r="D388" i="1"/>
  <c r="B389" i="1"/>
  <c r="B390" i="1" l="1"/>
  <c r="E389" i="1"/>
  <c r="F389" i="1" s="1"/>
  <c r="D389" i="1"/>
  <c r="D390" i="1" l="1"/>
  <c r="E390" i="1"/>
  <c r="F390" i="1" s="1"/>
  <c r="B391" i="1"/>
  <c r="D391" i="1" l="1"/>
  <c r="B392" i="1"/>
  <c r="E391" i="1"/>
  <c r="F391" i="1" s="1"/>
  <c r="D392" i="1" l="1"/>
  <c r="E392" i="1"/>
  <c r="F392" i="1" s="1"/>
  <c r="B393" i="1"/>
  <c r="B394" i="1" l="1"/>
  <c r="E393" i="1"/>
  <c r="F393" i="1" s="1"/>
  <c r="D393" i="1"/>
  <c r="E394" i="1" l="1"/>
  <c r="F394" i="1" s="1"/>
  <c r="D394" i="1"/>
  <c r="B395" i="1"/>
  <c r="B396" i="1" l="1"/>
  <c r="E395" i="1"/>
  <c r="F395" i="1" s="1"/>
  <c r="D395" i="1"/>
  <c r="E396" i="1" l="1"/>
  <c r="F396" i="1" s="1"/>
  <c r="D396" i="1"/>
  <c r="B397" i="1"/>
  <c r="E397" i="1" l="1"/>
  <c r="F397" i="1" s="1"/>
  <c r="B398" i="1"/>
  <c r="D397" i="1"/>
  <c r="E398" i="1" l="1"/>
  <c r="F398" i="1" s="1"/>
  <c r="D398" i="1"/>
  <c r="B399" i="1"/>
  <c r="B400" i="1" l="1"/>
  <c r="D399" i="1"/>
  <c r="E399" i="1"/>
  <c r="F399" i="1" s="1"/>
  <c r="E400" i="1" l="1"/>
  <c r="F400" i="1" s="1"/>
  <c r="D400" i="1"/>
  <c r="B401" i="1"/>
  <c r="B402" i="1" l="1"/>
  <c r="D401" i="1"/>
  <c r="E401" i="1"/>
  <c r="F401" i="1" s="1"/>
  <c r="E402" i="1" l="1"/>
  <c r="F402" i="1" s="1"/>
  <c r="D402" i="1"/>
  <c r="B403" i="1"/>
  <c r="B404" i="1" l="1"/>
  <c r="D403" i="1"/>
  <c r="E403" i="1"/>
  <c r="F403" i="1" s="1"/>
  <c r="E404" i="1" l="1"/>
  <c r="F404" i="1" s="1"/>
  <c r="D404" i="1"/>
  <c r="B405" i="1"/>
  <c r="B406" i="1" l="1"/>
  <c r="E405" i="1"/>
  <c r="F405" i="1" s="1"/>
  <c r="D405" i="1"/>
  <c r="E406" i="1" l="1"/>
  <c r="F406" i="1" s="1"/>
  <c r="D406" i="1"/>
  <c r="B407" i="1"/>
  <c r="B408" i="1" l="1"/>
  <c r="E407" i="1"/>
  <c r="F407" i="1" s="1"/>
  <c r="D407" i="1"/>
  <c r="E408" i="1" l="1"/>
  <c r="F408" i="1" s="1"/>
  <c r="D408" i="1"/>
  <c r="B409" i="1"/>
  <c r="B410" i="1" l="1"/>
  <c r="E409" i="1"/>
  <c r="F409" i="1" s="1"/>
  <c r="D409" i="1"/>
  <c r="E410" i="1" l="1"/>
  <c r="F410" i="1" s="1"/>
  <c r="D410" i="1"/>
  <c r="B411" i="1"/>
  <c r="B412" i="1" l="1"/>
  <c r="D411" i="1"/>
  <c r="E411" i="1"/>
  <c r="F411" i="1" s="1"/>
  <c r="E412" i="1" l="1"/>
  <c r="F412" i="1" s="1"/>
  <c r="B413" i="1"/>
  <c r="D412" i="1"/>
  <c r="B414" i="1" l="1"/>
  <c r="D413" i="1"/>
  <c r="E413" i="1"/>
  <c r="F413" i="1" s="1"/>
  <c r="E414" i="1" l="1"/>
  <c r="F414" i="1" s="1"/>
  <c r="B415" i="1"/>
  <c r="D414" i="1"/>
  <c r="B416" i="1" l="1"/>
  <c r="E415" i="1"/>
  <c r="F415" i="1" s="1"/>
  <c r="D415" i="1"/>
  <c r="D416" i="1" l="1"/>
  <c r="E416" i="1"/>
  <c r="F416" i="1" s="1"/>
  <c r="B417" i="1"/>
  <c r="B418" i="1" l="1"/>
  <c r="E417" i="1"/>
  <c r="F417" i="1" s="1"/>
  <c r="D417" i="1"/>
  <c r="D418" i="1" l="1"/>
  <c r="E418" i="1"/>
  <c r="F418" i="1" s="1"/>
  <c r="B419" i="1"/>
  <c r="B420" i="1" l="1"/>
  <c r="D419" i="1"/>
  <c r="E419" i="1"/>
  <c r="F419" i="1" s="1"/>
  <c r="B421" i="1" l="1"/>
  <c r="E420" i="1"/>
  <c r="F420" i="1" s="1"/>
  <c r="D420" i="1"/>
  <c r="E421" i="1" l="1"/>
  <c r="F421" i="1" s="1"/>
  <c r="B422" i="1"/>
  <c r="D421" i="1"/>
  <c r="B423" i="1" l="1"/>
  <c r="E422" i="1"/>
  <c r="F422" i="1" s="1"/>
  <c r="D422" i="1"/>
  <c r="D423" i="1" l="1"/>
  <c r="B424" i="1"/>
  <c r="E423" i="1"/>
  <c r="F423" i="1" s="1"/>
  <c r="E424" i="1" l="1"/>
  <c r="F424" i="1" s="1"/>
  <c r="B425" i="1"/>
  <c r="D424" i="1"/>
  <c r="E425" i="1" l="1"/>
  <c r="F425" i="1" s="1"/>
  <c r="D425" i="1"/>
  <c r="B426" i="1"/>
  <c r="E426" i="1" l="1"/>
  <c r="F426" i="1" s="1"/>
  <c r="D426" i="1"/>
  <c r="B427" i="1"/>
  <c r="E427" i="1" l="1"/>
  <c r="F427" i="1" s="1"/>
  <c r="D427" i="1"/>
  <c r="B428" i="1"/>
  <c r="B429" i="1" l="1"/>
  <c r="E428" i="1"/>
  <c r="F428" i="1" s="1"/>
  <c r="D428" i="1"/>
  <c r="E429" i="1" l="1"/>
  <c r="F429" i="1" s="1"/>
  <c r="D429" i="1"/>
  <c r="B430" i="1"/>
  <c r="B431" i="1" l="1"/>
  <c r="E430" i="1"/>
  <c r="F430" i="1" s="1"/>
  <c r="D430" i="1"/>
  <c r="E431" i="1" l="1"/>
  <c r="F431" i="1" s="1"/>
  <c r="D431" i="1"/>
  <c r="B432" i="1"/>
  <c r="D432" i="1" l="1"/>
  <c r="G6" i="1" s="1"/>
  <c r="E432" i="1"/>
  <c r="F432" i="1" l="1"/>
  <c r="G7" i="1"/>
  <c r="G9" i="1" s="1"/>
</calcChain>
</file>

<file path=xl/sharedStrings.xml><?xml version="1.0" encoding="utf-8"?>
<sst xmlns="http://schemas.openxmlformats.org/spreadsheetml/2006/main" count="28" uniqueCount="28">
  <si>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</si>
  <si>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</si>
  <si>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</si>
  <si>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</si>
  <si>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</si>
  <si>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</si>
  <si>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</si>
  <si>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Mortgage Constant</t>
  </si>
  <si>
    <t>Payment</t>
  </si>
  <si>
    <t>Principal</t>
  </si>
  <si>
    <t>Balance</t>
  </si>
  <si>
    <t>Annual Interest Rate (%)</t>
  </si>
  <si>
    <t>Month</t>
  </si>
  <si>
    <t>Interest</t>
  </si>
  <si>
    <t>Payment Frequency</t>
  </si>
  <si>
    <t>Number of Periods</t>
  </si>
  <si>
    <t>Total Payment</t>
  </si>
  <si>
    <t>Total Interest</t>
  </si>
  <si>
    <t>Total Principal</t>
  </si>
  <si>
    <t>Check</t>
  </si>
  <si>
    <t>Financing Assumptions</t>
  </si>
  <si>
    <t>Loan Amortization</t>
  </si>
  <si>
    <t>Monthly Interest Rate (%)</t>
  </si>
  <si>
    <t>Fixed-Rate Mortgage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</si>
  <si>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Fixed-Rate Mortgage</t>
    </r>
  </si>
  <si>
    <t>Loan Amount</t>
  </si>
  <si>
    <t>Borrowing Term</t>
  </si>
  <si>
    <t>Fixed-Rate 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</si>
</sst>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0\ &quot;Years&quot;_)"/>
    <numFmt numFmtId="166" formatCode="#,##0.00%_);\(#,##0.00%\);\-\-_);@_)"/>
    <numFmt numFmtId="167" formatCode="&quot;$&quot;#,##0_);\(&quot;$&quot;#,##0\);\-\-_);@_)"/>
    <numFmt numFmtId="168" formatCode="0.0&quot;x&quot;_)"/>
    <numFmt numFmtId="169" formatCode="0\ &quot;Periods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8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9" borderId="0" xfId="0" applyNumberFormat="1" applyFont="1" applyFill="1" applyAlignment="1">
      <alignment vertical="center"/>
    </xf>
    <xf numFmtId="167" fontId="22" fillId="0" borderId="18" xfId="0" applyNumberFormat="1" applyFont="1" applyBorder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166" fontId="24" fillId="0" borderId="18" xfId="0" applyNumberFormat="1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168" fontId="22" fillId="0" borderId="18" xfId="0" applyNumberFormat="1" applyFont="1" applyBorder="1" applyAlignment="1">
      <alignment horizontal="center" vertical="center"/>
    </xf>
    <xf numFmtId="166" fontId="22" fillId="0" borderId="18" xfId="0" applyNumberFormat="1" applyFont="1" applyBorder="1" applyAlignment="1">
      <alignment horizontal="center" vertical="center"/>
    </xf>
    <xf numFmtId="169" fontId="24" fillId="0" borderId="18" xfId="0" applyNumberFormat="1" applyFont="1" applyBorder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166" fontId="2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0" fillId="0" borderId="17" xfId="0" applyNumberFormat="1" applyBorder="1" applyAlignment="1">
      <alignment vertical="center"/>
    </xf>
    <xf numFmtId="164" fontId="0" fillId="0" borderId="17" xfId="0" applyNumberFormat="1" applyBorder="1" applyAlignment="1">
      <alignment horizontal="right" vertical="center"/>
    </xf>
    <xf numFmtId="167" fontId="0" fillId="0" borderId="17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164" fontId="26" fillId="13" borderId="19" xfId="0" applyNumberFormat="1" applyFont="1" applyFill="1" applyBorder="1" applyAlignment="1">
      <alignment horizontal="center" vertical="center"/>
    </xf>
    <xf numFmtId="164" fontId="26" fillId="13" borderId="20" xfId="0" applyNumberFormat="1" applyFont="1" applyFill="1" applyBorder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15" borderId="18" xfId="0" applyNumberFormat="1" applyFill="1" applyBorder="1" applyAlignment="1">
      <alignment horizontal="center" vertical="center"/>
    </xf>
    <xf numFmtId="167" fontId="0" fillId="15" borderId="18" xfId="0" applyNumberFormat="1" applyFill="1" applyBorder="1" applyAlignment="1">
      <alignment horizontal="center" vertical="center"/>
    </xf>
    <xf numFmtId="167" fontId="0" fillId="12" borderId="18" xfId="0" applyNumberFormat="1" applyFill="1" applyBorder="1" applyAlignment="1">
      <alignment horizontal="center" vertical="center"/>
    </xf>
    <xf numFmtId="166" fontId="0" fillId="15" borderId="18" xfId="0" applyNumberForma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7" fontId="0" fillId="0" borderId="18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4" fontId="0" fillId="14" borderId="18" xfId="0" applyNumberFormat="1" applyFill="1" applyBorder="1" applyAlignment="1">
      <alignment horizontal="center" vertical="center"/>
    </xf>
    <xf numFmtId="167" fontId="0" fillId="14" borderId="18" xfId="0" applyNumberFormat="1" applyFill="1" applyBorder="1" applyAlignment="1">
      <alignment horizontal="center" vertical="center"/>
    </xf>
    <xf numFmtId="166" fontId="0" fillId="14" borderId="18" xfId="0" applyNumberFormat="1" applyFill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5">
    <dxf>
      <font>
        <condense val="0"/>
        <extend val="0"/>
        <color auto="1"/>
      </font>
      <border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bottom style="thin">
          <color indexed="64"/>
        </bottom>
      </border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ixed-rate-mortga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3" t="s">
        <v>4</v>
      </c>
      <c r="O3" s="54"/>
      <c r="P3" s="54"/>
      <c r="Q3" s="54"/>
      <c r="R3" s="54"/>
      <c r="S3" s="54"/>
      <c r="T3" s="54"/>
      <c r="U3" s="55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6"/>
      <c r="O4" s="57"/>
      <c r="P4" s="57"/>
      <c r="Q4" s="57"/>
      <c r="R4" s="57"/>
      <c r="S4" s="57"/>
      <c r="T4" s="57"/>
      <c r="U4" s="58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6"/>
      <c r="O5" s="57"/>
      <c r="P5" s="57"/>
      <c r="Q5" s="57"/>
      <c r="R5" s="57"/>
      <c r="S5" s="57"/>
      <c r="T5" s="57"/>
      <c r="U5" s="58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9"/>
      <c r="O6" s="60"/>
      <c r="P6" s="60"/>
      <c r="Q6" s="60"/>
      <c r="R6" s="60"/>
      <c r="S6" s="60"/>
      <c r="T6" s="60"/>
      <c r="U6" s="61"/>
      <c r="V6" s="8"/>
    </row>
    <row r="7" spans="2:22" ht="13.25" customHeight="1" x14ac:dyDescent="0.15">
      <c r="B7" s="19"/>
      <c r="C7" s="62" t="s">
        <v>23</v>
      </c>
      <c r="D7" s="62"/>
      <c r="E7" s="62"/>
      <c r="F7" s="62"/>
      <c r="G7" s="62"/>
      <c r="H7" s="62"/>
      <c r="I7" s="62"/>
      <c r="J7" s="62"/>
      <c r="K7" s="6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2"/>
      <c r="D8" s="62"/>
      <c r="E8" s="62"/>
      <c r="F8" s="62"/>
      <c r="G8" s="62"/>
      <c r="H8" s="62"/>
      <c r="I8" s="62"/>
      <c r="J8" s="62"/>
      <c r="K8" s="62"/>
      <c r="L8" s="17"/>
      <c r="M8" s="9"/>
      <c r="N8" s="53" t="s">
        <v>3</v>
      </c>
      <c r="O8" s="54"/>
      <c r="P8" s="54"/>
      <c r="Q8" s="54"/>
      <c r="R8" s="54"/>
      <c r="S8" s="54"/>
      <c r="T8" s="54"/>
      <c r="U8" s="55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6"/>
      <c r="O9" s="57"/>
      <c r="P9" s="57"/>
      <c r="Q9" s="57"/>
      <c r="R9" s="57"/>
      <c r="S9" s="57"/>
      <c r="T9" s="57"/>
      <c r="U9" s="58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6"/>
      <c r="O10" s="57"/>
      <c r="P10" s="57"/>
      <c r="Q10" s="57"/>
      <c r="R10" s="57"/>
      <c r="S10" s="57"/>
      <c r="T10" s="57"/>
      <c r="U10" s="58"/>
      <c r="V10" s="8"/>
    </row>
    <row r="11" spans="2:22" ht="13.25" customHeight="1" x14ac:dyDescent="0.15">
      <c r="B11" s="11"/>
      <c r="C11" s="63" t="s">
        <v>24</v>
      </c>
      <c r="D11" s="64"/>
      <c r="E11" s="64"/>
      <c r="F11" s="64"/>
      <c r="G11" s="64"/>
      <c r="H11" s="64"/>
      <c r="I11" s="64"/>
      <c r="J11" s="64"/>
      <c r="K11" s="65"/>
      <c r="L11" s="10"/>
      <c r="M11" s="9"/>
      <c r="N11" s="59"/>
      <c r="O11" s="60"/>
      <c r="P11" s="60"/>
      <c r="Q11" s="60"/>
      <c r="R11" s="60"/>
      <c r="S11" s="60"/>
      <c r="T11" s="60"/>
      <c r="U11" s="61"/>
      <c r="V11" s="8"/>
    </row>
    <row r="12" spans="2:22" ht="13.25" customHeight="1" x14ac:dyDescent="0.15">
      <c r="B12" s="11"/>
      <c r="C12" s="66"/>
      <c r="D12" s="67"/>
      <c r="E12" s="67"/>
      <c r="F12" s="67"/>
      <c r="G12" s="67"/>
      <c r="H12" s="67"/>
      <c r="I12" s="67"/>
      <c r="J12" s="67"/>
      <c r="K12" s="6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6"/>
      <c r="D13" s="67"/>
      <c r="E13" s="67"/>
      <c r="F13" s="67"/>
      <c r="G13" s="67"/>
      <c r="H13" s="67"/>
      <c r="I13" s="67"/>
      <c r="J13" s="67"/>
      <c r="K13" s="68"/>
      <c r="L13" s="10"/>
      <c r="M13" s="9"/>
      <c r="N13" s="53" t="s">
        <v>2</v>
      </c>
      <c r="O13" s="54"/>
      <c r="P13" s="54"/>
      <c r="Q13" s="54"/>
      <c r="R13" s="54"/>
      <c r="S13" s="54"/>
      <c r="T13" s="54"/>
      <c r="U13" s="55"/>
      <c r="V13" s="8"/>
    </row>
    <row r="14" spans="2:22" ht="13.25" customHeight="1" x14ac:dyDescent="0.15">
      <c r="B14" s="11"/>
      <c r="C14" s="66"/>
      <c r="D14" s="67"/>
      <c r="E14" s="67"/>
      <c r="F14" s="67"/>
      <c r="G14" s="67"/>
      <c r="H14" s="67"/>
      <c r="I14" s="67"/>
      <c r="J14" s="67"/>
      <c r="K14" s="68"/>
      <c r="L14" s="14"/>
      <c r="M14" s="9"/>
      <c r="N14" s="56"/>
      <c r="O14" s="57"/>
      <c r="P14" s="57"/>
      <c r="Q14" s="57"/>
      <c r="R14" s="57"/>
      <c r="S14" s="57"/>
      <c r="T14" s="57"/>
      <c r="U14" s="58"/>
      <c r="V14" s="8"/>
    </row>
    <row r="15" spans="2:22" ht="13.25" customHeight="1" x14ac:dyDescent="0.15">
      <c r="B15" s="11"/>
      <c r="C15" s="66"/>
      <c r="D15" s="67"/>
      <c r="E15" s="67"/>
      <c r="F15" s="67"/>
      <c r="G15" s="67"/>
      <c r="H15" s="67"/>
      <c r="I15" s="67"/>
      <c r="J15" s="67"/>
      <c r="K15" s="68"/>
      <c r="L15" s="10"/>
      <c r="M15" s="9"/>
      <c r="N15" s="56"/>
      <c r="O15" s="57"/>
      <c r="P15" s="57"/>
      <c r="Q15" s="57"/>
      <c r="R15" s="57"/>
      <c r="S15" s="57"/>
      <c r="T15" s="57"/>
      <c r="U15" s="58"/>
      <c r="V15" s="8"/>
    </row>
    <row r="16" spans="2:22" ht="13.25" customHeight="1" x14ac:dyDescent="0.15">
      <c r="B16" s="11"/>
      <c r="C16" s="69"/>
      <c r="D16" s="70"/>
      <c r="E16" s="70"/>
      <c r="F16" s="70"/>
      <c r="G16" s="70"/>
      <c r="H16" s="70"/>
      <c r="I16" s="70"/>
      <c r="J16" s="70"/>
      <c r="K16" s="71"/>
      <c r="L16" s="10"/>
      <c r="M16" s="9"/>
      <c r="N16" s="59"/>
      <c r="O16" s="60"/>
      <c r="P16" s="60"/>
      <c r="Q16" s="60"/>
      <c r="R16" s="60"/>
      <c r="S16" s="60"/>
      <c r="T16" s="60"/>
      <c r="U16" s="61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51" t="s">
        <v>6</v>
      </c>
      <c r="D18" s="51"/>
      <c r="E18" s="51"/>
      <c r="F18" s="51"/>
      <c r="G18" s="51"/>
      <c r="H18" s="51"/>
      <c r="I18" s="51"/>
      <c r="J18" s="51"/>
      <c r="K18" s="51"/>
      <c r="L18" s="10"/>
      <c r="M18" s="9"/>
      <c r="N18" s="53" t="s">
        <v>1</v>
      </c>
      <c r="O18" s="54"/>
      <c r="P18" s="54"/>
      <c r="Q18" s="54"/>
      <c r="R18" s="54"/>
      <c r="S18" s="54"/>
      <c r="T18" s="54"/>
      <c r="U18" s="55"/>
      <c r="V18" s="8"/>
    </row>
    <row r="19" spans="2:22" ht="13.25" customHeight="1" x14ac:dyDescent="0.15">
      <c r="B19" s="11"/>
      <c r="C19" s="51"/>
      <c r="D19" s="51"/>
      <c r="E19" s="51"/>
      <c r="F19" s="51"/>
      <c r="G19" s="51"/>
      <c r="H19" s="51"/>
      <c r="I19" s="51"/>
      <c r="J19" s="51"/>
      <c r="K19" s="51"/>
      <c r="L19" s="10"/>
      <c r="M19" s="9"/>
      <c r="N19" s="56"/>
      <c r="O19" s="57"/>
      <c r="P19" s="57"/>
      <c r="Q19" s="57"/>
      <c r="R19" s="57"/>
      <c r="S19" s="57"/>
      <c r="T19" s="57"/>
      <c r="U19" s="58"/>
      <c r="V19" s="8"/>
    </row>
    <row r="20" spans="2:22" ht="13.25" customHeight="1" x14ac:dyDescent="0.15">
      <c r="B20" s="11"/>
      <c r="C20" s="51"/>
      <c r="D20" s="51"/>
      <c r="E20" s="51"/>
      <c r="F20" s="51"/>
      <c r="G20" s="51"/>
      <c r="H20" s="51"/>
      <c r="I20" s="51"/>
      <c r="J20" s="51"/>
      <c r="K20" s="51"/>
      <c r="L20" s="10"/>
      <c r="M20" s="9"/>
      <c r="N20" s="56"/>
      <c r="O20" s="57"/>
      <c r="P20" s="57"/>
      <c r="Q20" s="57"/>
      <c r="R20" s="57"/>
      <c r="S20" s="57"/>
      <c r="T20" s="57"/>
      <c r="U20" s="58"/>
      <c r="V20" s="8"/>
    </row>
    <row r="21" spans="2:22" ht="13.25" customHeight="1" x14ac:dyDescent="0.15">
      <c r="B21" s="11"/>
      <c r="C21" s="51"/>
      <c r="D21" s="51"/>
      <c r="E21" s="51"/>
      <c r="F21" s="51"/>
      <c r="G21" s="51"/>
      <c r="H21" s="51"/>
      <c r="I21" s="51"/>
      <c r="J21" s="51"/>
      <c r="K21" s="51"/>
      <c r="L21" s="10"/>
      <c r="M21" s="9"/>
      <c r="N21" s="59"/>
      <c r="O21" s="60"/>
      <c r="P21" s="60"/>
      <c r="Q21" s="60"/>
      <c r="R21" s="60"/>
      <c r="S21" s="60"/>
      <c r="T21" s="60"/>
      <c r="U21" s="61"/>
      <c r="V21" s="8"/>
    </row>
    <row r="22" spans="2:22" ht="13.25" customHeight="1" x14ac:dyDescent="0.15">
      <c r="B22" s="11"/>
      <c r="C22" s="51"/>
      <c r="D22" s="51"/>
      <c r="E22" s="51"/>
      <c r="F22" s="51"/>
      <c r="G22" s="51"/>
      <c r="H22" s="51"/>
      <c r="I22" s="51"/>
      <c r="J22" s="51"/>
      <c r="K22" s="5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51"/>
      <c r="D23" s="51"/>
      <c r="E23" s="51"/>
      <c r="F23" s="51"/>
      <c r="G23" s="51"/>
      <c r="H23" s="51"/>
      <c r="I23" s="51"/>
      <c r="J23" s="51"/>
      <c r="K23" s="51"/>
      <c r="L23" s="10"/>
      <c r="M23" s="9"/>
      <c r="N23" s="53" t="s">
        <v>0</v>
      </c>
      <c r="O23" s="54"/>
      <c r="P23" s="54"/>
      <c r="Q23" s="54"/>
      <c r="R23" s="54"/>
      <c r="S23" s="54"/>
      <c r="T23" s="54"/>
      <c r="U23" s="55"/>
      <c r="V23" s="8"/>
    </row>
    <row r="24" spans="2:22" ht="13.25" customHeight="1" x14ac:dyDescent="0.15">
      <c r="B24" s="11"/>
      <c r="C24" s="52" t="s">
        <v>5</v>
      </c>
      <c r="D24" s="52"/>
      <c r="E24" s="52"/>
      <c r="F24" s="52"/>
      <c r="G24" s="52"/>
      <c r="H24" s="52"/>
      <c r="I24" s="52"/>
      <c r="J24" s="52"/>
      <c r="K24" s="52"/>
      <c r="L24" s="10"/>
      <c r="M24" s="9"/>
      <c r="N24" s="56"/>
      <c r="O24" s="57"/>
      <c r="P24" s="57"/>
      <c r="Q24" s="57"/>
      <c r="R24" s="57"/>
      <c r="S24" s="57"/>
      <c r="T24" s="57"/>
      <c r="U24" s="58"/>
      <c r="V24" s="8"/>
    </row>
    <row r="25" spans="2:22" ht="13.25" customHeight="1" x14ac:dyDescent="0.15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10"/>
      <c r="M25" s="9"/>
      <c r="N25" s="56"/>
      <c r="O25" s="57"/>
      <c r="P25" s="57"/>
      <c r="Q25" s="57"/>
      <c r="R25" s="57"/>
      <c r="S25" s="57"/>
      <c r="T25" s="57"/>
      <c r="U25" s="58"/>
      <c r="V25" s="8"/>
    </row>
    <row r="26" spans="2:22" ht="13.25" customHeight="1" x14ac:dyDescent="0.15">
      <c r="B26" s="11"/>
      <c r="C26" s="52"/>
      <c r="D26" s="52"/>
      <c r="E26" s="52"/>
      <c r="F26" s="52"/>
      <c r="G26" s="52"/>
      <c r="H26" s="52"/>
      <c r="I26" s="52"/>
      <c r="J26" s="52"/>
      <c r="K26" s="52"/>
      <c r="L26" s="10"/>
      <c r="M26" s="9"/>
      <c r="N26" s="59"/>
      <c r="O26" s="60"/>
      <c r="P26" s="60"/>
      <c r="Q26" s="60"/>
      <c r="R26" s="60"/>
      <c r="S26" s="60"/>
      <c r="T26" s="60"/>
      <c r="U26" s="61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ie63qFELZJAUhtYunPeLjrYrWVqcaG3M7ja/o0wDW6lRJwE7ABix5OFE2OFB8vofjSR48HIeprb83qRvV4c1A==" saltValue="pWFs7VFHjqH2OSCQr8EUN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ixed-Rate Mortga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1:G432"/>
  <sheetViews>
    <sheetView showGridLines="0" zoomScaleNormal="100" workbookViewId="0">
      <pane ySplit="12" topLeftCell="A13" activePane="bottomLeft" state="frozen"/>
      <selection pane="bottomLeft"/>
    </sheetView>
  </sheetViews>
  <sheetFormatPr baseColWidth="10" defaultColWidth="10.6640625" defaultRowHeight="13.75" customHeight="1" x14ac:dyDescent="0.15"/>
  <cols>
    <col min="1" max="1" width="2.6640625" style="30" customWidth="1"/>
    <col min="2" max="4" width="16.6640625" style="30" customWidth="1"/>
    <col min="5" max="5" width="16.6640625" style="42" customWidth="1"/>
    <col min="6" max="7" width="16.6640625" style="30" customWidth="1"/>
    <col min="8" max="16384" width="10.6640625" style="30"/>
  </cols>
  <sheetData>
    <row r="1" spans="2:7" ht="14.5" customHeight="1" x14ac:dyDescent="0.15"/>
    <row r="2" spans="2:7" s="31" customFormat="1" ht="14.5" customHeight="1" x14ac:dyDescent="0.15">
      <c r="B2" s="32" t="s">
        <v>27</v>
      </c>
      <c r="C2" s="32"/>
      <c r="D2" s="32"/>
      <c r="E2" s="32"/>
      <c r="F2" s="32"/>
      <c r="G2" s="32"/>
    </row>
    <row r="3" spans="2:7" ht="14.5" customHeight="1" x14ac:dyDescent="0.15">
      <c r="B3" s="43"/>
      <c r="C3" s="43"/>
      <c r="D3" s="43"/>
      <c r="E3" s="44"/>
      <c r="F3" s="43"/>
      <c r="G3" s="43"/>
    </row>
    <row r="4" spans="2:7" s="31" customFormat="1" ht="14.5" customHeight="1" x14ac:dyDescent="0.15">
      <c r="B4" s="47" t="s">
        <v>20</v>
      </c>
      <c r="C4" s="47"/>
      <c r="D4" s="47"/>
      <c r="E4" s="48"/>
      <c r="F4" s="47" t="s">
        <v>21</v>
      </c>
      <c r="G4" s="47"/>
    </row>
    <row r="5" spans="2:7" ht="14.5" customHeight="1" x14ac:dyDescent="0.15">
      <c r="B5" s="43" t="s">
        <v>25</v>
      </c>
      <c r="C5" s="43"/>
      <c r="D5" s="33">
        <v>800000</v>
      </c>
      <c r="E5" s="30"/>
      <c r="F5" s="43" t="s">
        <v>16</v>
      </c>
      <c r="G5" s="45">
        <f>+SUM(C13:C432)</f>
        <v>2267855.3268988435</v>
      </c>
    </row>
    <row r="6" spans="2:7" ht="14.5" customHeight="1" x14ac:dyDescent="0.15">
      <c r="B6" s="30" t="s">
        <v>26</v>
      </c>
      <c r="D6" s="36">
        <v>35</v>
      </c>
      <c r="E6" s="30"/>
      <c r="F6" s="30" t="s">
        <v>17</v>
      </c>
      <c r="G6" s="46">
        <f>SUM(D13:D432)</f>
        <v>1467855.3268988449</v>
      </c>
    </row>
    <row r="7" spans="2:7" ht="14.5" customHeight="1" x14ac:dyDescent="0.15">
      <c r="B7" s="30" t="s">
        <v>11</v>
      </c>
      <c r="D7" s="38">
        <v>7.51E-2</v>
      </c>
      <c r="E7" s="30"/>
      <c r="F7" s="30" t="s">
        <v>18</v>
      </c>
      <c r="G7" s="46">
        <f>+SUM(E13:E432)</f>
        <v>800000</v>
      </c>
    </row>
    <row r="8" spans="2:7" ht="14.5" customHeight="1" x14ac:dyDescent="0.15">
      <c r="B8" s="34" t="s">
        <v>22</v>
      </c>
      <c r="C8" s="34"/>
      <c r="D8" s="35">
        <f>+D7/D9</f>
        <v>6.2583333333333336E-3</v>
      </c>
      <c r="E8" s="30"/>
    </row>
    <row r="9" spans="2:7" ht="14.5" customHeight="1" x14ac:dyDescent="0.15">
      <c r="B9" s="30" t="s">
        <v>14</v>
      </c>
      <c r="D9" s="37">
        <v>12</v>
      </c>
      <c r="E9" s="30"/>
      <c r="F9" s="40" t="s">
        <v>19</v>
      </c>
      <c r="G9" s="40">
        <f>+D5-G7</f>
        <v>0</v>
      </c>
    </row>
    <row r="10" spans="2:7" ht="14.5" customHeight="1" x14ac:dyDescent="0.15">
      <c r="B10" s="30" t="s">
        <v>15</v>
      </c>
      <c r="D10" s="39">
        <f>+PRODUCT(D6,D9)</f>
        <v>420</v>
      </c>
      <c r="E10" s="30"/>
    </row>
    <row r="11" spans="2:7" ht="14.5" customHeight="1" x14ac:dyDescent="0.15">
      <c r="D11" s="41"/>
      <c r="E11" s="30"/>
    </row>
    <row r="12" spans="2:7" ht="14.5" customHeight="1" x14ac:dyDescent="0.15">
      <c r="B12" s="49" t="s">
        <v>12</v>
      </c>
      <c r="C12" s="49" t="s">
        <v>8</v>
      </c>
      <c r="D12" s="49" t="s">
        <v>13</v>
      </c>
      <c r="E12" s="49" t="s">
        <v>9</v>
      </c>
      <c r="F12" s="49" t="s">
        <v>10</v>
      </c>
      <c r="G12" s="50" t="s">
        <v>7</v>
      </c>
    </row>
    <row r="13" spans="2:7" ht="14.5" customHeight="1" x14ac:dyDescent="0.15">
      <c r="B13" s="72">
        <v>1</v>
      </c>
      <c r="C13" s="73">
        <f>-PMT($D$8,$D$10,$D$5)</f>
        <v>5399.6555402353461</v>
      </c>
      <c r="D13" s="74">
        <f t="shared" ref="D13:D76" si="0">-IPMT($D$8,B13,$D$10,$D$5)</f>
        <v>5006.666666666667</v>
      </c>
      <c r="E13" s="73">
        <f t="shared" ref="E13:E76" si="1">-PPMT($D$8,B13,$D$10,$D$5)</f>
        <v>392.98887356867971</v>
      </c>
      <c r="F13" s="73">
        <f>D5-E13</f>
        <v>799607.01112643129</v>
      </c>
      <c r="G13" s="75">
        <f>(C13*$D$9)/$D$5</f>
        <v>8.0994833103530187E-2</v>
      </c>
    </row>
    <row r="14" spans="2:7" ht="14.5" customHeight="1" x14ac:dyDescent="0.15">
      <c r="B14" s="76">
        <f>+B13+1</f>
        <v>2</v>
      </c>
      <c r="C14" s="77">
        <f t="shared" ref="C14:C76" si="2">-PMT($D$8,$D$10,$D$5)</f>
        <v>5399.6555402353461</v>
      </c>
      <c r="D14" s="77">
        <f t="shared" si="0"/>
        <v>5004.2072112995829</v>
      </c>
      <c r="E14" s="77">
        <f t="shared" si="1"/>
        <v>395.4483289357637</v>
      </c>
      <c r="F14" s="77">
        <f t="shared" ref="F14:F76" si="3">F13-E14</f>
        <v>799211.56279749551</v>
      </c>
      <c r="G14" s="78">
        <f t="shared" ref="G14:G77" si="4">(C14*$D$9)/$D$5</f>
        <v>8.0994833103530187E-2</v>
      </c>
    </row>
    <row r="15" spans="2:7" ht="14.5" customHeight="1" x14ac:dyDescent="0.15">
      <c r="B15" s="79">
        <f t="shared" ref="B15:B78" si="5">+B14+1</f>
        <v>3</v>
      </c>
      <c r="C15" s="80">
        <f t="shared" si="2"/>
        <v>5399.6555402353461</v>
      </c>
      <c r="D15" s="80">
        <f t="shared" si="0"/>
        <v>5001.7323638409935</v>
      </c>
      <c r="E15" s="80">
        <f t="shared" si="1"/>
        <v>397.92317639435328</v>
      </c>
      <c r="F15" s="80">
        <f t="shared" si="3"/>
        <v>798813.6396211012</v>
      </c>
      <c r="G15" s="81">
        <f t="shared" si="4"/>
        <v>8.0994833103530187E-2</v>
      </c>
    </row>
    <row r="16" spans="2:7" ht="14.5" customHeight="1" x14ac:dyDescent="0.15">
      <c r="B16" s="76">
        <f t="shared" si="5"/>
        <v>4</v>
      </c>
      <c r="C16" s="77">
        <f t="shared" si="2"/>
        <v>5399.6555402353461</v>
      </c>
      <c r="D16" s="77">
        <f t="shared" si="0"/>
        <v>4999.2420279620583</v>
      </c>
      <c r="E16" s="77">
        <f t="shared" si="1"/>
        <v>400.41351227328795</v>
      </c>
      <c r="F16" s="77">
        <f t="shared" si="3"/>
        <v>798413.22610882786</v>
      </c>
      <c r="G16" s="78">
        <f t="shared" si="4"/>
        <v>8.0994833103530187E-2</v>
      </c>
    </row>
    <row r="17" spans="2:7" ht="14.5" customHeight="1" x14ac:dyDescent="0.15">
      <c r="B17" s="79">
        <f t="shared" si="5"/>
        <v>5</v>
      </c>
      <c r="C17" s="80">
        <f t="shared" si="2"/>
        <v>5399.6555402353461</v>
      </c>
      <c r="D17" s="80">
        <f t="shared" si="0"/>
        <v>4996.7361067310821</v>
      </c>
      <c r="E17" s="80">
        <f t="shared" si="1"/>
        <v>402.91943350426493</v>
      </c>
      <c r="F17" s="80">
        <f t="shared" si="3"/>
        <v>798010.30667532363</v>
      </c>
      <c r="G17" s="81">
        <f t="shared" si="4"/>
        <v>8.0994833103530187E-2</v>
      </c>
    </row>
    <row r="18" spans="2:7" ht="14.5" customHeight="1" x14ac:dyDescent="0.15">
      <c r="B18" s="76">
        <f t="shared" si="5"/>
        <v>6</v>
      </c>
      <c r="C18" s="77">
        <f t="shared" si="2"/>
        <v>5399.6555402353461</v>
      </c>
      <c r="D18" s="77">
        <f t="shared" si="0"/>
        <v>4994.2145026097342</v>
      </c>
      <c r="E18" s="77">
        <f t="shared" si="1"/>
        <v>405.44103762561252</v>
      </c>
      <c r="F18" s="77">
        <f t="shared" si="3"/>
        <v>797604.86563769798</v>
      </c>
      <c r="G18" s="78">
        <f t="shared" si="4"/>
        <v>8.0994833103530187E-2</v>
      </c>
    </row>
    <row r="19" spans="2:7" ht="14.5" customHeight="1" x14ac:dyDescent="0.15">
      <c r="B19" s="79">
        <f t="shared" si="5"/>
        <v>7</v>
      </c>
      <c r="C19" s="80">
        <f t="shared" si="2"/>
        <v>5399.6555402353461</v>
      </c>
      <c r="D19" s="80">
        <f t="shared" si="0"/>
        <v>4991.6771174492596</v>
      </c>
      <c r="E19" s="80">
        <f t="shared" si="1"/>
        <v>407.97842278608618</v>
      </c>
      <c r="F19" s="80">
        <f t="shared" si="3"/>
        <v>797196.88721491187</v>
      </c>
      <c r="G19" s="81">
        <f t="shared" si="4"/>
        <v>8.0994833103530187E-2</v>
      </c>
    </row>
    <row r="20" spans="2:7" ht="14.5" customHeight="1" x14ac:dyDescent="0.15">
      <c r="B20" s="76">
        <f t="shared" si="5"/>
        <v>8</v>
      </c>
      <c r="C20" s="77">
        <f t="shared" si="2"/>
        <v>5399.6555402353461</v>
      </c>
      <c r="D20" s="77">
        <f t="shared" si="0"/>
        <v>4989.1238524866576</v>
      </c>
      <c r="E20" s="77">
        <f t="shared" si="1"/>
        <v>410.53168774868902</v>
      </c>
      <c r="F20" s="77">
        <f t="shared" si="3"/>
        <v>796786.35552716313</v>
      </c>
      <c r="G20" s="78">
        <f t="shared" si="4"/>
        <v>8.0994833103530187E-2</v>
      </c>
    </row>
    <row r="21" spans="2:7" ht="14.5" customHeight="1" x14ac:dyDescent="0.15">
      <c r="B21" s="72">
        <f t="shared" si="5"/>
        <v>9</v>
      </c>
      <c r="C21" s="73">
        <f t="shared" si="2"/>
        <v>5399.6555402353461</v>
      </c>
      <c r="D21" s="74">
        <f t="shared" si="0"/>
        <v>4986.5546083408299</v>
      </c>
      <c r="E21" s="73">
        <f t="shared" si="1"/>
        <v>413.10093189451624</v>
      </c>
      <c r="F21" s="73">
        <f t="shared" si="3"/>
        <v>796373.25459526863</v>
      </c>
      <c r="G21" s="75">
        <f t="shared" si="4"/>
        <v>8.0994833103530187E-2</v>
      </c>
    </row>
    <row r="22" spans="2:7" ht="14.5" customHeight="1" x14ac:dyDescent="0.15">
      <c r="B22" s="76">
        <f t="shared" si="5"/>
        <v>10</v>
      </c>
      <c r="C22" s="77">
        <f t="shared" si="2"/>
        <v>5399.6555402353461</v>
      </c>
      <c r="D22" s="77">
        <f t="shared" si="0"/>
        <v>4983.969285008724</v>
      </c>
      <c r="E22" s="77">
        <f t="shared" si="1"/>
        <v>415.68625522662273</v>
      </c>
      <c r="F22" s="77">
        <f t="shared" si="3"/>
        <v>795957.56834004202</v>
      </c>
      <c r="G22" s="78">
        <f t="shared" si="4"/>
        <v>8.0994833103530187E-2</v>
      </c>
    </row>
    <row r="23" spans="2:7" ht="14.5" customHeight="1" x14ac:dyDescent="0.15">
      <c r="B23" s="79">
        <f t="shared" si="5"/>
        <v>11</v>
      </c>
      <c r="C23" s="80">
        <f t="shared" si="2"/>
        <v>5399.6555402353461</v>
      </c>
      <c r="D23" s="80">
        <f t="shared" si="0"/>
        <v>4981.3677818614296</v>
      </c>
      <c r="E23" s="80">
        <f t="shared" si="1"/>
        <v>418.28775837391595</v>
      </c>
      <c r="F23" s="80">
        <f t="shared" si="3"/>
        <v>795539.28058166814</v>
      </c>
      <c r="G23" s="81">
        <f t="shared" si="4"/>
        <v>8.0994833103530187E-2</v>
      </c>
    </row>
    <row r="24" spans="2:7" ht="14.5" customHeight="1" x14ac:dyDescent="0.15">
      <c r="B24" s="76">
        <f t="shared" si="5"/>
        <v>12</v>
      </c>
      <c r="C24" s="77">
        <f t="shared" si="2"/>
        <v>5399.6555402353461</v>
      </c>
      <c r="D24" s="77">
        <f t="shared" si="0"/>
        <v>4978.7499976402742</v>
      </c>
      <c r="E24" s="77">
        <f t="shared" si="1"/>
        <v>420.90554259507269</v>
      </c>
      <c r="F24" s="77">
        <f t="shared" si="3"/>
        <v>795118.37503907306</v>
      </c>
      <c r="G24" s="78">
        <f t="shared" si="4"/>
        <v>8.0994833103530187E-2</v>
      </c>
    </row>
    <row r="25" spans="2:7" ht="14.5" customHeight="1" x14ac:dyDescent="0.15">
      <c r="B25" s="79">
        <f t="shared" si="5"/>
        <v>13</v>
      </c>
      <c r="C25" s="80">
        <f t="shared" si="2"/>
        <v>5399.6555402353461</v>
      </c>
      <c r="D25" s="80">
        <f t="shared" si="0"/>
        <v>4976.1158304528653</v>
      </c>
      <c r="E25" s="80">
        <f t="shared" si="1"/>
        <v>423.53970978248043</v>
      </c>
      <c r="F25" s="80">
        <f t="shared" si="3"/>
        <v>794694.8353292906</v>
      </c>
      <c r="G25" s="81">
        <f t="shared" si="4"/>
        <v>8.0994833103530187E-2</v>
      </c>
    </row>
    <row r="26" spans="2:7" ht="14.5" customHeight="1" x14ac:dyDescent="0.15">
      <c r="B26" s="76">
        <f t="shared" si="5"/>
        <v>14</v>
      </c>
      <c r="C26" s="77">
        <f t="shared" si="2"/>
        <v>5399.6555402353461</v>
      </c>
      <c r="D26" s="77">
        <f t="shared" si="0"/>
        <v>4973.4651777691442</v>
      </c>
      <c r="E26" s="77">
        <f t="shared" si="1"/>
        <v>426.19036246620232</v>
      </c>
      <c r="F26" s="77">
        <f t="shared" si="3"/>
        <v>794268.64496682445</v>
      </c>
      <c r="G26" s="78">
        <f t="shared" si="4"/>
        <v>8.0994833103530187E-2</v>
      </c>
    </row>
    <row r="27" spans="2:7" ht="14.5" customHeight="1" x14ac:dyDescent="0.15">
      <c r="B27" s="79">
        <f t="shared" si="5"/>
        <v>15</v>
      </c>
      <c r="C27" s="80">
        <f t="shared" si="2"/>
        <v>5399.6555402353461</v>
      </c>
      <c r="D27" s="80">
        <f t="shared" si="0"/>
        <v>4970.7979364173761</v>
      </c>
      <c r="E27" s="80">
        <f t="shared" si="1"/>
        <v>428.8576038179699</v>
      </c>
      <c r="F27" s="80">
        <f t="shared" si="3"/>
        <v>793839.7873630065</v>
      </c>
      <c r="G27" s="81">
        <f t="shared" si="4"/>
        <v>8.0994833103530187E-2</v>
      </c>
    </row>
    <row r="28" spans="2:7" ht="14.5" customHeight="1" x14ac:dyDescent="0.15">
      <c r="B28" s="76">
        <f t="shared" si="5"/>
        <v>16</v>
      </c>
      <c r="C28" s="77">
        <f t="shared" si="2"/>
        <v>5399.6555402353461</v>
      </c>
      <c r="D28" s="77">
        <f t="shared" si="0"/>
        <v>4968.1140025801487</v>
      </c>
      <c r="E28" s="77">
        <f t="shared" si="1"/>
        <v>431.54153765519737</v>
      </c>
      <c r="F28" s="77">
        <f t="shared" si="3"/>
        <v>793408.24582535133</v>
      </c>
      <c r="G28" s="78">
        <f t="shared" si="4"/>
        <v>8.0994833103530187E-2</v>
      </c>
    </row>
    <row r="29" spans="2:7" ht="14.5" customHeight="1" x14ac:dyDescent="0.15">
      <c r="B29" s="72">
        <f t="shared" si="5"/>
        <v>17</v>
      </c>
      <c r="C29" s="73">
        <f t="shared" si="2"/>
        <v>5399.6555402353461</v>
      </c>
      <c r="D29" s="74">
        <f t="shared" si="0"/>
        <v>4965.413271790324</v>
      </c>
      <c r="E29" s="73">
        <f t="shared" si="1"/>
        <v>434.24226844502283</v>
      </c>
      <c r="F29" s="73">
        <f t="shared" si="3"/>
        <v>792974.00355690636</v>
      </c>
      <c r="G29" s="75">
        <f t="shared" si="4"/>
        <v>8.0994833103530187E-2</v>
      </c>
    </row>
    <row r="30" spans="2:7" ht="14.5" customHeight="1" x14ac:dyDescent="0.15">
      <c r="B30" s="76">
        <f t="shared" si="5"/>
        <v>18</v>
      </c>
      <c r="C30" s="77">
        <f t="shared" si="2"/>
        <v>5399.6555402353461</v>
      </c>
      <c r="D30" s="77">
        <f t="shared" si="0"/>
        <v>4962.6956389269717</v>
      </c>
      <c r="E30" s="77">
        <f t="shared" si="1"/>
        <v>436.95990130837458</v>
      </c>
      <c r="F30" s="77">
        <f t="shared" si="3"/>
        <v>792537.04365559795</v>
      </c>
      <c r="G30" s="78">
        <f t="shared" si="4"/>
        <v>8.0994833103530187E-2</v>
      </c>
    </row>
    <row r="31" spans="2:7" ht="14.5" customHeight="1" x14ac:dyDescent="0.15">
      <c r="B31" s="79">
        <f t="shared" si="5"/>
        <v>19</v>
      </c>
      <c r="C31" s="80">
        <f t="shared" si="2"/>
        <v>5399.6555402353461</v>
      </c>
      <c r="D31" s="80">
        <f t="shared" si="0"/>
        <v>4959.9609982112834</v>
      </c>
      <c r="E31" s="80">
        <f t="shared" si="1"/>
        <v>439.69454202406291</v>
      </c>
      <c r="F31" s="80">
        <f t="shared" si="3"/>
        <v>792097.3491135739</v>
      </c>
      <c r="G31" s="81">
        <f t="shared" si="4"/>
        <v>8.0994833103530187E-2</v>
      </c>
    </row>
    <row r="32" spans="2:7" ht="14.5" customHeight="1" x14ac:dyDescent="0.15">
      <c r="B32" s="76">
        <f t="shared" si="5"/>
        <v>20</v>
      </c>
      <c r="C32" s="77">
        <f t="shared" si="2"/>
        <v>5399.6555402353461</v>
      </c>
      <c r="D32" s="77">
        <f t="shared" si="0"/>
        <v>4957.2092432024492</v>
      </c>
      <c r="E32" s="77">
        <f t="shared" si="1"/>
        <v>442.44629703289689</v>
      </c>
      <c r="F32" s="77">
        <f t="shared" si="3"/>
        <v>791654.90281654103</v>
      </c>
      <c r="G32" s="78">
        <f t="shared" si="4"/>
        <v>8.0994833103530187E-2</v>
      </c>
    </row>
    <row r="33" spans="2:7" ht="14.5" customHeight="1" x14ac:dyDescent="0.15">
      <c r="B33" s="79">
        <f t="shared" si="5"/>
        <v>21</v>
      </c>
      <c r="C33" s="80">
        <f t="shared" si="2"/>
        <v>5399.6555402353461</v>
      </c>
      <c r="D33" s="80">
        <f t="shared" si="0"/>
        <v>4954.4402667935192</v>
      </c>
      <c r="E33" s="80">
        <f t="shared" si="1"/>
        <v>445.21527344182772</v>
      </c>
      <c r="F33" s="80">
        <f t="shared" si="3"/>
        <v>791209.68754309916</v>
      </c>
      <c r="G33" s="81">
        <f t="shared" si="4"/>
        <v>8.0994833103530187E-2</v>
      </c>
    </row>
    <row r="34" spans="2:7" ht="14.5" customHeight="1" x14ac:dyDescent="0.15">
      <c r="B34" s="76">
        <f t="shared" si="5"/>
        <v>22</v>
      </c>
      <c r="C34" s="77">
        <f t="shared" si="2"/>
        <v>5399.6555402353461</v>
      </c>
      <c r="D34" s="77">
        <f t="shared" si="0"/>
        <v>4951.6539612072293</v>
      </c>
      <c r="E34" s="77">
        <f t="shared" si="1"/>
        <v>448.00157902811776</v>
      </c>
      <c r="F34" s="77">
        <f t="shared" si="3"/>
        <v>790761.68596407108</v>
      </c>
      <c r="G34" s="78">
        <f t="shared" si="4"/>
        <v>8.0994833103530187E-2</v>
      </c>
    </row>
    <row r="35" spans="2:7" ht="14.5" customHeight="1" x14ac:dyDescent="0.15">
      <c r="B35" s="79">
        <f t="shared" si="5"/>
        <v>23</v>
      </c>
      <c r="C35" s="80">
        <f t="shared" si="2"/>
        <v>5399.6555402353461</v>
      </c>
      <c r="D35" s="80">
        <f t="shared" si="0"/>
        <v>4948.8502179918114</v>
      </c>
      <c r="E35" s="80">
        <f t="shared" si="1"/>
        <v>450.80532224353539</v>
      </c>
      <c r="F35" s="80">
        <f t="shared" si="3"/>
        <v>790310.88064182759</v>
      </c>
      <c r="G35" s="81">
        <f t="shared" si="4"/>
        <v>8.0994833103530187E-2</v>
      </c>
    </row>
    <row r="36" spans="2:7" ht="14.5" customHeight="1" x14ac:dyDescent="0.15">
      <c r="B36" s="76">
        <f t="shared" si="5"/>
        <v>24</v>
      </c>
      <c r="C36" s="77">
        <f t="shared" si="2"/>
        <v>5399.6555402353461</v>
      </c>
      <c r="D36" s="77">
        <f t="shared" si="0"/>
        <v>4946.0289280167708</v>
      </c>
      <c r="E36" s="77">
        <f t="shared" si="1"/>
        <v>453.62661221857616</v>
      </c>
      <c r="F36" s="77">
        <f t="shared" si="3"/>
        <v>789857.25402960903</v>
      </c>
      <c r="G36" s="78">
        <f t="shared" si="4"/>
        <v>8.0994833103530187E-2</v>
      </c>
    </row>
    <row r="37" spans="2:7" ht="14.5" customHeight="1" x14ac:dyDescent="0.15">
      <c r="B37" s="72">
        <f t="shared" si="5"/>
        <v>25</v>
      </c>
      <c r="C37" s="73">
        <f t="shared" si="2"/>
        <v>5399.6555402353461</v>
      </c>
      <c r="D37" s="74">
        <f t="shared" si="0"/>
        <v>4943.1899814686349</v>
      </c>
      <c r="E37" s="73">
        <f t="shared" si="1"/>
        <v>456.4655587667109</v>
      </c>
      <c r="F37" s="73">
        <f t="shared" si="3"/>
        <v>789400.78847084229</v>
      </c>
      <c r="G37" s="75">
        <f t="shared" si="4"/>
        <v>8.0994833103530187E-2</v>
      </c>
    </row>
    <row r="38" spans="2:7" ht="14.5" customHeight="1" x14ac:dyDescent="0.15">
      <c r="B38" s="76">
        <f t="shared" si="5"/>
        <v>26</v>
      </c>
      <c r="C38" s="77">
        <f t="shared" si="2"/>
        <v>5399.6555402353461</v>
      </c>
      <c r="D38" s="77">
        <f t="shared" si="0"/>
        <v>4940.3332678466877</v>
      </c>
      <c r="E38" s="77">
        <f t="shared" si="1"/>
        <v>459.3222723886592</v>
      </c>
      <c r="F38" s="77">
        <f t="shared" si="3"/>
        <v>788941.46619845368</v>
      </c>
      <c r="G38" s="78">
        <f t="shared" si="4"/>
        <v>8.0994833103530187E-2</v>
      </c>
    </row>
    <row r="39" spans="2:7" ht="14.5" customHeight="1" x14ac:dyDescent="0.15">
      <c r="B39" s="79">
        <f t="shared" si="5"/>
        <v>27</v>
      </c>
      <c r="C39" s="80">
        <f t="shared" si="2"/>
        <v>5399.6555402353461</v>
      </c>
      <c r="D39" s="80">
        <f t="shared" si="0"/>
        <v>4937.4586759586546</v>
      </c>
      <c r="E39" s="80">
        <f t="shared" si="1"/>
        <v>462.19686427669149</v>
      </c>
      <c r="F39" s="80">
        <f t="shared" si="3"/>
        <v>788479.26933417702</v>
      </c>
      <c r="G39" s="81">
        <f t="shared" si="4"/>
        <v>8.0994833103530187E-2</v>
      </c>
    </row>
    <row r="40" spans="2:7" ht="14.5" customHeight="1" x14ac:dyDescent="0.15">
      <c r="B40" s="76">
        <f t="shared" si="5"/>
        <v>28</v>
      </c>
      <c r="C40" s="77">
        <f t="shared" si="2"/>
        <v>5399.6555402353461</v>
      </c>
      <c r="D40" s="77">
        <f t="shared" si="0"/>
        <v>4934.5660939163899</v>
      </c>
      <c r="E40" s="77">
        <f t="shared" si="1"/>
        <v>465.08944631895639</v>
      </c>
      <c r="F40" s="77">
        <f t="shared" si="3"/>
        <v>788014.1798878581</v>
      </c>
      <c r="G40" s="78">
        <f t="shared" si="4"/>
        <v>8.0994833103530187E-2</v>
      </c>
    </row>
    <row r="41" spans="2:7" ht="14.5" customHeight="1" x14ac:dyDescent="0.15">
      <c r="B41" s="79">
        <f t="shared" si="5"/>
        <v>29</v>
      </c>
      <c r="C41" s="80">
        <f t="shared" si="2"/>
        <v>5399.6555402353461</v>
      </c>
      <c r="D41" s="80">
        <f t="shared" si="0"/>
        <v>4931.6554091315111</v>
      </c>
      <c r="E41" s="80">
        <f t="shared" si="1"/>
        <v>468.00013110383594</v>
      </c>
      <c r="F41" s="80">
        <f t="shared" si="3"/>
        <v>787546.17975675431</v>
      </c>
      <c r="G41" s="81">
        <f t="shared" si="4"/>
        <v>8.0994833103530187E-2</v>
      </c>
    </row>
    <row r="42" spans="2:7" ht="14.5" customHeight="1" x14ac:dyDescent="0.15">
      <c r="B42" s="76">
        <f t="shared" si="5"/>
        <v>30</v>
      </c>
      <c r="C42" s="77">
        <f t="shared" si="2"/>
        <v>5399.6555402353461</v>
      </c>
      <c r="D42" s="77">
        <f t="shared" si="0"/>
        <v>4928.7265083110187</v>
      </c>
      <c r="E42" s="77">
        <f t="shared" si="1"/>
        <v>470.92903192432743</v>
      </c>
      <c r="F42" s="77">
        <f t="shared" si="3"/>
        <v>787075.25072482997</v>
      </c>
      <c r="G42" s="78">
        <f t="shared" si="4"/>
        <v>8.0994833103530187E-2</v>
      </c>
    </row>
    <row r="43" spans="2:7" ht="14.5" customHeight="1" x14ac:dyDescent="0.15">
      <c r="B43" s="79">
        <f t="shared" si="5"/>
        <v>31</v>
      </c>
      <c r="C43" s="80">
        <f t="shared" si="2"/>
        <v>5399.6555402353461</v>
      </c>
      <c r="D43" s="80">
        <f t="shared" si="0"/>
        <v>4925.7792774528925</v>
      </c>
      <c r="E43" s="80">
        <f t="shared" si="1"/>
        <v>473.87626278245403</v>
      </c>
      <c r="F43" s="80">
        <f t="shared" si="3"/>
        <v>786601.37446204748</v>
      </c>
      <c r="G43" s="81">
        <f t="shared" si="4"/>
        <v>8.0994833103530187E-2</v>
      </c>
    </row>
    <row r="44" spans="2:7" ht="14.5" customHeight="1" x14ac:dyDescent="0.15">
      <c r="B44" s="76">
        <f t="shared" si="5"/>
        <v>32</v>
      </c>
      <c r="C44" s="77">
        <f t="shared" si="2"/>
        <v>5399.6555402353461</v>
      </c>
      <c r="D44" s="77">
        <f t="shared" si="0"/>
        <v>4922.8136018416462</v>
      </c>
      <c r="E44" s="77">
        <f t="shared" si="1"/>
        <v>476.84193839370084</v>
      </c>
      <c r="F44" s="77">
        <f t="shared" si="3"/>
        <v>786124.53252365382</v>
      </c>
      <c r="G44" s="78">
        <f t="shared" si="4"/>
        <v>8.0994833103530187E-2</v>
      </c>
    </row>
    <row r="45" spans="2:7" ht="14.5" customHeight="1" x14ac:dyDescent="0.15">
      <c r="B45" s="72">
        <f t="shared" si="5"/>
        <v>33</v>
      </c>
      <c r="C45" s="73">
        <f t="shared" si="2"/>
        <v>5399.6555402353461</v>
      </c>
      <c r="D45" s="74">
        <f t="shared" si="0"/>
        <v>4919.8293660438658</v>
      </c>
      <c r="E45" s="73">
        <f t="shared" si="1"/>
        <v>479.82617419148136</v>
      </c>
      <c r="F45" s="73">
        <f t="shared" si="3"/>
        <v>785644.70634946239</v>
      </c>
      <c r="G45" s="75">
        <f t="shared" si="4"/>
        <v>8.0994833103530187E-2</v>
      </c>
    </row>
    <row r="46" spans="2:7" ht="14.5" customHeight="1" x14ac:dyDescent="0.15">
      <c r="B46" s="76">
        <f t="shared" si="5"/>
        <v>34</v>
      </c>
      <c r="C46" s="77">
        <f t="shared" si="2"/>
        <v>5399.6555402353461</v>
      </c>
      <c r="D46" s="77">
        <f t="shared" si="0"/>
        <v>4916.8264539037173</v>
      </c>
      <c r="E46" s="77">
        <f t="shared" si="1"/>
        <v>482.82908633162964</v>
      </c>
      <c r="F46" s="77">
        <f t="shared" si="3"/>
        <v>785161.87726313074</v>
      </c>
      <c r="G46" s="78">
        <f t="shared" si="4"/>
        <v>8.0994833103530187E-2</v>
      </c>
    </row>
    <row r="47" spans="2:7" ht="14.5" customHeight="1" x14ac:dyDescent="0.15">
      <c r="B47" s="79">
        <f t="shared" si="5"/>
        <v>35</v>
      </c>
      <c r="C47" s="80">
        <f t="shared" si="2"/>
        <v>5399.6555402353461</v>
      </c>
      <c r="D47" s="80">
        <f t="shared" si="0"/>
        <v>4913.804748538425</v>
      </c>
      <c r="E47" s="80">
        <f t="shared" si="1"/>
        <v>485.85079169692182</v>
      </c>
      <c r="F47" s="80">
        <f t="shared" si="3"/>
        <v>784676.02647143381</v>
      </c>
      <c r="G47" s="81">
        <f t="shared" si="4"/>
        <v>8.0994833103530187E-2</v>
      </c>
    </row>
    <row r="48" spans="2:7" ht="14.5" customHeight="1" x14ac:dyDescent="0.15">
      <c r="B48" s="76">
        <f t="shared" si="5"/>
        <v>36</v>
      </c>
      <c r="C48" s="77">
        <f t="shared" si="2"/>
        <v>5399.6555402353461</v>
      </c>
      <c r="D48" s="77">
        <f t="shared" si="0"/>
        <v>4910.7641323337211</v>
      </c>
      <c r="E48" s="77">
        <f t="shared" si="1"/>
        <v>488.89140790162486</v>
      </c>
      <c r="F48" s="77">
        <f t="shared" si="3"/>
        <v>784187.13506353216</v>
      </c>
      <c r="G48" s="78">
        <f t="shared" si="4"/>
        <v>8.0994833103530187E-2</v>
      </c>
    </row>
    <row r="49" spans="2:7" ht="14.5" customHeight="1" x14ac:dyDescent="0.15">
      <c r="B49" s="79">
        <f t="shared" si="5"/>
        <v>37</v>
      </c>
      <c r="C49" s="80">
        <f t="shared" si="2"/>
        <v>5399.6555402353461</v>
      </c>
      <c r="D49" s="80">
        <f t="shared" si="0"/>
        <v>4907.7044869392712</v>
      </c>
      <c r="E49" s="80">
        <f t="shared" si="1"/>
        <v>491.95105329607588</v>
      </c>
      <c r="F49" s="80">
        <f t="shared" si="3"/>
        <v>783695.18401023606</v>
      </c>
      <c r="G49" s="81">
        <f t="shared" si="4"/>
        <v>8.0994833103530187E-2</v>
      </c>
    </row>
    <row r="50" spans="2:7" ht="14.5" customHeight="1" x14ac:dyDescent="0.15">
      <c r="B50" s="76">
        <f t="shared" si="5"/>
        <v>38</v>
      </c>
      <c r="C50" s="77">
        <f t="shared" si="2"/>
        <v>5399.6555402353461</v>
      </c>
      <c r="D50" s="77">
        <f t="shared" si="0"/>
        <v>4904.625693264059</v>
      </c>
      <c r="E50" s="77">
        <f t="shared" si="1"/>
        <v>495.02984697128733</v>
      </c>
      <c r="F50" s="77">
        <f t="shared" si="3"/>
        <v>783200.15416326479</v>
      </c>
      <c r="G50" s="78">
        <f t="shared" si="4"/>
        <v>8.0994833103530187E-2</v>
      </c>
    </row>
    <row r="51" spans="2:7" ht="14.5" customHeight="1" x14ac:dyDescent="0.15">
      <c r="B51" s="79">
        <f t="shared" si="5"/>
        <v>39</v>
      </c>
      <c r="C51" s="80">
        <f t="shared" si="2"/>
        <v>5399.6555402353461</v>
      </c>
      <c r="D51" s="80">
        <f t="shared" si="0"/>
        <v>4901.5276314717639</v>
      </c>
      <c r="E51" s="80">
        <f t="shared" si="1"/>
        <v>498.1279087635827</v>
      </c>
      <c r="F51" s="80">
        <f t="shared" si="3"/>
        <v>782702.02625450119</v>
      </c>
      <c r="G51" s="81">
        <f t="shared" si="4"/>
        <v>8.0994833103530187E-2</v>
      </c>
    </row>
    <row r="52" spans="2:7" ht="14.5" customHeight="1" x14ac:dyDescent="0.15">
      <c r="B52" s="76">
        <f t="shared" si="5"/>
        <v>40</v>
      </c>
      <c r="C52" s="77">
        <f t="shared" si="2"/>
        <v>5399.6555402353461</v>
      </c>
      <c r="D52" s="77">
        <f t="shared" si="0"/>
        <v>4898.410180976085</v>
      </c>
      <c r="E52" s="77">
        <f t="shared" si="1"/>
        <v>501.24535925926131</v>
      </c>
      <c r="F52" s="77">
        <f t="shared" si="3"/>
        <v>782200.78089524189</v>
      </c>
      <c r="G52" s="78">
        <f t="shared" si="4"/>
        <v>8.0994833103530187E-2</v>
      </c>
    </row>
    <row r="53" spans="2:7" ht="14.5" customHeight="1" x14ac:dyDescent="0.15">
      <c r="B53" s="72">
        <f t="shared" si="5"/>
        <v>41</v>
      </c>
      <c r="C53" s="73">
        <f t="shared" si="2"/>
        <v>5399.6555402353461</v>
      </c>
      <c r="D53" s="74">
        <f t="shared" si="0"/>
        <v>4895.2732204360545</v>
      </c>
      <c r="E53" s="73">
        <f t="shared" si="1"/>
        <v>504.38231979929225</v>
      </c>
      <c r="F53" s="73">
        <f t="shared" si="3"/>
        <v>781696.39857544261</v>
      </c>
      <c r="G53" s="75">
        <f t="shared" si="4"/>
        <v>8.0994833103530187E-2</v>
      </c>
    </row>
    <row r="54" spans="2:7" ht="14.5" customHeight="1" x14ac:dyDescent="0.15">
      <c r="B54" s="76">
        <f t="shared" si="5"/>
        <v>42</v>
      </c>
      <c r="C54" s="77">
        <f t="shared" si="2"/>
        <v>5399.6555402353461</v>
      </c>
      <c r="D54" s="77">
        <f t="shared" si="0"/>
        <v>4892.1166277513103</v>
      </c>
      <c r="E54" s="77">
        <f t="shared" si="1"/>
        <v>507.53891248403602</v>
      </c>
      <c r="F54" s="77">
        <f t="shared" si="3"/>
        <v>781188.85966295854</v>
      </c>
      <c r="G54" s="78">
        <f t="shared" si="4"/>
        <v>8.0994833103530187E-2</v>
      </c>
    </row>
    <row r="55" spans="2:7" ht="14.5" customHeight="1" x14ac:dyDescent="0.15">
      <c r="B55" s="79">
        <f t="shared" si="5"/>
        <v>43</v>
      </c>
      <c r="C55" s="80">
        <f t="shared" si="2"/>
        <v>5399.6555402353461</v>
      </c>
      <c r="D55" s="80">
        <f t="shared" si="0"/>
        <v>4888.940280057348</v>
      </c>
      <c r="E55" s="80">
        <f t="shared" si="1"/>
        <v>510.71526017799857</v>
      </c>
      <c r="F55" s="80">
        <f t="shared" si="3"/>
        <v>780678.14440278057</v>
      </c>
      <c r="G55" s="81">
        <f t="shared" si="4"/>
        <v>8.0994833103530187E-2</v>
      </c>
    </row>
    <row r="56" spans="2:7" ht="14.5" customHeight="1" x14ac:dyDescent="0.15">
      <c r="B56" s="76">
        <f t="shared" si="5"/>
        <v>44</v>
      </c>
      <c r="C56" s="77">
        <f t="shared" si="2"/>
        <v>5399.6555402353461</v>
      </c>
      <c r="D56" s="77">
        <f t="shared" si="0"/>
        <v>4885.744053720734</v>
      </c>
      <c r="E56" s="77">
        <f t="shared" si="1"/>
        <v>513.91148651461276</v>
      </c>
      <c r="F56" s="77">
        <f t="shared" si="3"/>
        <v>780164.23291626596</v>
      </c>
      <c r="G56" s="78">
        <f t="shared" si="4"/>
        <v>8.0994833103530187E-2</v>
      </c>
    </row>
    <row r="57" spans="2:7" ht="14.5" customHeight="1" x14ac:dyDescent="0.15">
      <c r="B57" s="79">
        <f t="shared" si="5"/>
        <v>45</v>
      </c>
      <c r="C57" s="80">
        <f t="shared" si="2"/>
        <v>5399.6555402353461</v>
      </c>
      <c r="D57" s="80">
        <f t="shared" si="0"/>
        <v>4882.5278243342964</v>
      </c>
      <c r="E57" s="80">
        <f t="shared" si="1"/>
        <v>517.12771590105001</v>
      </c>
      <c r="F57" s="80">
        <f t="shared" si="3"/>
        <v>779647.10520036495</v>
      </c>
      <c r="G57" s="81">
        <f t="shared" si="4"/>
        <v>8.0994833103530187E-2</v>
      </c>
    </row>
    <row r="58" spans="2:7" ht="14.5" customHeight="1" x14ac:dyDescent="0.15">
      <c r="B58" s="76">
        <f t="shared" si="5"/>
        <v>46</v>
      </c>
      <c r="C58" s="77">
        <f t="shared" si="2"/>
        <v>5399.6555402353461</v>
      </c>
      <c r="D58" s="77">
        <f t="shared" si="0"/>
        <v>4879.2914667122832</v>
      </c>
      <c r="E58" s="77">
        <f t="shared" si="1"/>
        <v>520.36407352306401</v>
      </c>
      <c r="F58" s="77">
        <f t="shared" si="3"/>
        <v>779126.74112684187</v>
      </c>
      <c r="G58" s="78">
        <f t="shared" si="4"/>
        <v>8.0994833103530187E-2</v>
      </c>
    </row>
    <row r="59" spans="2:7" ht="14.5" customHeight="1" x14ac:dyDescent="0.15">
      <c r="B59" s="79">
        <f t="shared" si="5"/>
        <v>47</v>
      </c>
      <c r="C59" s="80">
        <f t="shared" si="2"/>
        <v>5399.6555402353461</v>
      </c>
      <c r="D59" s="80">
        <f t="shared" si="0"/>
        <v>4876.0348548854836</v>
      </c>
      <c r="E59" s="80">
        <f t="shared" si="1"/>
        <v>523.62068534986258</v>
      </c>
      <c r="F59" s="80">
        <f t="shared" si="3"/>
        <v>778603.12044149195</v>
      </c>
      <c r="G59" s="81">
        <f t="shared" si="4"/>
        <v>8.0994833103530187E-2</v>
      </c>
    </row>
    <row r="60" spans="2:7" ht="14.5" customHeight="1" x14ac:dyDescent="0.15">
      <c r="B60" s="76">
        <f t="shared" si="5"/>
        <v>48</v>
      </c>
      <c r="C60" s="77">
        <f t="shared" si="2"/>
        <v>5399.6555402353461</v>
      </c>
      <c r="D60" s="77">
        <f t="shared" si="0"/>
        <v>4872.7578620963359</v>
      </c>
      <c r="E60" s="77">
        <f t="shared" si="1"/>
        <v>526.8976781390104</v>
      </c>
      <c r="F60" s="77">
        <f t="shared" si="3"/>
        <v>778076.22276335291</v>
      </c>
      <c r="G60" s="78">
        <f t="shared" si="4"/>
        <v>8.0994833103530187E-2</v>
      </c>
    </row>
    <row r="61" spans="2:7" ht="14.5" customHeight="1" x14ac:dyDescent="0.15">
      <c r="B61" s="72">
        <f t="shared" si="5"/>
        <v>49</v>
      </c>
      <c r="C61" s="73">
        <f t="shared" si="2"/>
        <v>5399.6555402353461</v>
      </c>
      <c r="D61" s="74">
        <f t="shared" si="0"/>
        <v>4869.4603607939835</v>
      </c>
      <c r="E61" s="73">
        <f t="shared" si="1"/>
        <v>530.19517944136373</v>
      </c>
      <c r="F61" s="73">
        <f t="shared" si="3"/>
        <v>777546.02758391155</v>
      </c>
      <c r="G61" s="75">
        <f t="shared" si="4"/>
        <v>8.0994833103530187E-2</v>
      </c>
    </row>
    <row r="62" spans="2:7" ht="14.5" customHeight="1" x14ac:dyDescent="0.15">
      <c r="B62" s="76">
        <f t="shared" si="5"/>
        <v>50</v>
      </c>
      <c r="C62" s="77">
        <f t="shared" si="2"/>
        <v>5399.6555402353461</v>
      </c>
      <c r="D62" s="77">
        <f t="shared" si="0"/>
        <v>4866.1422226293125</v>
      </c>
      <c r="E62" s="77">
        <f t="shared" si="1"/>
        <v>533.51331760603443</v>
      </c>
      <c r="F62" s="77">
        <f t="shared" si="3"/>
        <v>777012.51426630549</v>
      </c>
      <c r="G62" s="78">
        <f t="shared" si="4"/>
        <v>8.0994833103530187E-2</v>
      </c>
    </row>
    <row r="63" spans="2:7" ht="14.5" customHeight="1" x14ac:dyDescent="0.15">
      <c r="B63" s="79">
        <f t="shared" si="5"/>
        <v>51</v>
      </c>
      <c r="C63" s="80">
        <f t="shared" si="2"/>
        <v>5399.6555402353461</v>
      </c>
      <c r="D63" s="80">
        <f t="shared" si="0"/>
        <v>4862.8033184499609</v>
      </c>
      <c r="E63" s="80">
        <f t="shared" si="1"/>
        <v>536.85222178538538</v>
      </c>
      <c r="F63" s="80">
        <f t="shared" si="3"/>
        <v>776475.66204452014</v>
      </c>
      <c r="G63" s="81">
        <f t="shared" si="4"/>
        <v>8.0994833103530187E-2</v>
      </c>
    </row>
    <row r="64" spans="2:7" ht="14.5" customHeight="1" x14ac:dyDescent="0.15">
      <c r="B64" s="76">
        <f t="shared" si="5"/>
        <v>52</v>
      </c>
      <c r="C64" s="77">
        <f t="shared" si="2"/>
        <v>5399.6555402353461</v>
      </c>
      <c r="D64" s="77">
        <f t="shared" si="0"/>
        <v>4859.4435182952875</v>
      </c>
      <c r="E64" s="77">
        <f t="shared" si="1"/>
        <v>540.212021940059</v>
      </c>
      <c r="F64" s="77">
        <f t="shared" si="3"/>
        <v>775935.4500225801</v>
      </c>
      <c r="G64" s="78">
        <f t="shared" si="4"/>
        <v>8.0994833103530187E-2</v>
      </c>
    </row>
    <row r="65" spans="2:7" ht="14.5" customHeight="1" x14ac:dyDescent="0.15">
      <c r="B65" s="79">
        <f t="shared" si="5"/>
        <v>53</v>
      </c>
      <c r="C65" s="80">
        <f t="shared" si="2"/>
        <v>5399.6555402353461</v>
      </c>
      <c r="D65" s="80">
        <f t="shared" si="0"/>
        <v>4856.0626913913129</v>
      </c>
      <c r="E65" s="80">
        <f t="shared" si="1"/>
        <v>543.59284884403382</v>
      </c>
      <c r="F65" s="80">
        <f t="shared" si="3"/>
        <v>775391.85717373609</v>
      </c>
      <c r="G65" s="81">
        <f t="shared" si="4"/>
        <v>8.0994833103530187E-2</v>
      </c>
    </row>
    <row r="66" spans="2:7" ht="14.5" customHeight="1" x14ac:dyDescent="0.15">
      <c r="B66" s="76">
        <f t="shared" si="5"/>
        <v>54</v>
      </c>
      <c r="C66" s="77">
        <f t="shared" si="2"/>
        <v>5399.6555402353461</v>
      </c>
      <c r="D66" s="77">
        <f t="shared" si="0"/>
        <v>4852.6607061456307</v>
      </c>
      <c r="E66" s="77">
        <f t="shared" si="1"/>
        <v>546.99483408971605</v>
      </c>
      <c r="F66" s="77">
        <f t="shared" si="3"/>
        <v>774844.86233964632</v>
      </c>
      <c r="G66" s="78">
        <f t="shared" si="4"/>
        <v>8.0994833103530187E-2</v>
      </c>
    </row>
    <row r="67" spans="2:7" ht="14.5" customHeight="1" x14ac:dyDescent="0.15">
      <c r="B67" s="79">
        <f t="shared" si="5"/>
        <v>55</v>
      </c>
      <c r="C67" s="80">
        <f t="shared" si="2"/>
        <v>5399.6555402353461</v>
      </c>
      <c r="D67" s="80">
        <f t="shared" si="0"/>
        <v>4849.237430142286</v>
      </c>
      <c r="E67" s="80">
        <f t="shared" si="1"/>
        <v>550.41811009306082</v>
      </c>
      <c r="F67" s="80">
        <f t="shared" si="3"/>
        <v>774294.44422955322</v>
      </c>
      <c r="G67" s="81">
        <f t="shared" si="4"/>
        <v>8.0994833103530187E-2</v>
      </c>
    </row>
    <row r="68" spans="2:7" ht="14.5" customHeight="1" x14ac:dyDescent="0.15">
      <c r="B68" s="76">
        <f t="shared" si="5"/>
        <v>56</v>
      </c>
      <c r="C68" s="77">
        <f t="shared" si="2"/>
        <v>5399.6555402353461</v>
      </c>
      <c r="D68" s="77">
        <f t="shared" si="0"/>
        <v>4845.792730136619</v>
      </c>
      <c r="E68" s="77">
        <f t="shared" si="1"/>
        <v>553.86281009872664</v>
      </c>
      <c r="F68" s="77">
        <f t="shared" si="3"/>
        <v>773740.58141945454</v>
      </c>
      <c r="G68" s="78">
        <f t="shared" si="4"/>
        <v>8.0994833103530187E-2</v>
      </c>
    </row>
    <row r="69" spans="2:7" ht="14.5" customHeight="1" x14ac:dyDescent="0.15">
      <c r="B69" s="72">
        <f t="shared" si="5"/>
        <v>57</v>
      </c>
      <c r="C69" s="73">
        <f t="shared" si="2"/>
        <v>5399.6555402353461</v>
      </c>
      <c r="D69" s="74">
        <f t="shared" si="0"/>
        <v>4842.3264720500847</v>
      </c>
      <c r="E69" s="73">
        <f t="shared" si="1"/>
        <v>557.32906818526124</v>
      </c>
      <c r="F69" s="73">
        <f t="shared" si="3"/>
        <v>773183.25235126924</v>
      </c>
      <c r="G69" s="75">
        <f t="shared" si="4"/>
        <v>8.0994833103530187E-2</v>
      </c>
    </row>
    <row r="70" spans="2:7" ht="14.5" customHeight="1" x14ac:dyDescent="0.15">
      <c r="B70" s="76">
        <f t="shared" si="5"/>
        <v>58</v>
      </c>
      <c r="C70" s="77">
        <f t="shared" si="2"/>
        <v>5399.6555402353461</v>
      </c>
      <c r="D70" s="77">
        <f t="shared" si="0"/>
        <v>4838.838520965026</v>
      </c>
      <c r="E70" s="77">
        <f t="shared" si="1"/>
        <v>560.81701927032054</v>
      </c>
      <c r="F70" s="77">
        <f t="shared" si="3"/>
        <v>772622.43533199898</v>
      </c>
      <c r="G70" s="78">
        <f t="shared" si="4"/>
        <v>8.0994833103530187E-2</v>
      </c>
    </row>
    <row r="71" spans="2:7" ht="14.5" customHeight="1" x14ac:dyDescent="0.15">
      <c r="B71" s="79">
        <f t="shared" si="5"/>
        <v>59</v>
      </c>
      <c r="C71" s="80">
        <f t="shared" si="2"/>
        <v>5399.6555402353461</v>
      </c>
      <c r="D71" s="80">
        <f t="shared" si="0"/>
        <v>4835.328741119426</v>
      </c>
      <c r="E71" s="80">
        <f t="shared" si="1"/>
        <v>564.32679911592072</v>
      </c>
      <c r="F71" s="80">
        <f t="shared" si="3"/>
        <v>772058.10853288311</v>
      </c>
      <c r="G71" s="81">
        <f t="shared" si="4"/>
        <v>8.0994833103530187E-2</v>
      </c>
    </row>
    <row r="72" spans="2:7" ht="14.5" customHeight="1" x14ac:dyDescent="0.15">
      <c r="B72" s="76">
        <f t="shared" si="5"/>
        <v>60</v>
      </c>
      <c r="C72" s="77">
        <f t="shared" si="2"/>
        <v>5399.6555402353461</v>
      </c>
      <c r="D72" s="77">
        <f t="shared" si="0"/>
        <v>4831.7969959016255</v>
      </c>
      <c r="E72" s="77">
        <f t="shared" si="1"/>
        <v>567.85854433372106</v>
      </c>
      <c r="F72" s="77">
        <f t="shared" si="3"/>
        <v>771490.24998854939</v>
      </c>
      <c r="G72" s="78">
        <f t="shared" si="4"/>
        <v>8.0994833103530187E-2</v>
      </c>
    </row>
    <row r="73" spans="2:7" ht="14.5" customHeight="1" x14ac:dyDescent="0.15">
      <c r="B73" s="79">
        <f t="shared" si="5"/>
        <v>61</v>
      </c>
      <c r="C73" s="80">
        <f t="shared" si="2"/>
        <v>5399.6555402353461</v>
      </c>
      <c r="D73" s="80">
        <f t="shared" si="0"/>
        <v>4828.2431478450026</v>
      </c>
      <c r="E73" s="80">
        <f t="shared" si="1"/>
        <v>571.41239239034292</v>
      </c>
      <c r="F73" s="80">
        <f t="shared" si="3"/>
        <v>770918.83759615908</v>
      </c>
      <c r="G73" s="81">
        <f t="shared" si="4"/>
        <v>8.0994833103530187E-2</v>
      </c>
    </row>
    <row r="74" spans="2:7" ht="14.5" customHeight="1" x14ac:dyDescent="0.15">
      <c r="B74" s="76">
        <f t="shared" si="5"/>
        <v>62</v>
      </c>
      <c r="C74" s="77">
        <f t="shared" si="2"/>
        <v>5399.6555402353461</v>
      </c>
      <c r="D74" s="77">
        <f t="shared" si="0"/>
        <v>4824.6670586226273</v>
      </c>
      <c r="E74" s="77">
        <f t="shared" si="1"/>
        <v>574.9884816127194</v>
      </c>
      <c r="F74" s="77">
        <f t="shared" si="3"/>
        <v>770343.84911454632</v>
      </c>
      <c r="G74" s="78">
        <f t="shared" si="4"/>
        <v>8.0994833103530187E-2</v>
      </c>
    </row>
    <row r="75" spans="2:7" ht="14.5" customHeight="1" x14ac:dyDescent="0.15">
      <c r="B75" s="79">
        <f t="shared" si="5"/>
        <v>63</v>
      </c>
      <c r="C75" s="80">
        <f t="shared" si="2"/>
        <v>5399.6555402353461</v>
      </c>
      <c r="D75" s="80">
        <f t="shared" si="0"/>
        <v>4821.0685890418681</v>
      </c>
      <c r="E75" s="80">
        <f t="shared" si="1"/>
        <v>578.58695119347897</v>
      </c>
      <c r="F75" s="80">
        <f t="shared" si="3"/>
        <v>769765.2621633528</v>
      </c>
      <c r="G75" s="81">
        <f t="shared" si="4"/>
        <v>8.0994833103530187E-2</v>
      </c>
    </row>
    <row r="76" spans="2:7" ht="14.5" customHeight="1" x14ac:dyDescent="0.15">
      <c r="B76" s="76">
        <f t="shared" si="5"/>
        <v>64</v>
      </c>
      <c r="C76" s="77">
        <f t="shared" si="2"/>
        <v>5399.6555402353461</v>
      </c>
      <c r="D76" s="77">
        <f t="shared" si="0"/>
        <v>4817.4475990389819</v>
      </c>
      <c r="E76" s="77">
        <f t="shared" si="1"/>
        <v>582.20794119636469</v>
      </c>
      <c r="F76" s="77">
        <f t="shared" si="3"/>
        <v>769183.05422215641</v>
      </c>
      <c r="G76" s="78">
        <f t="shared" si="4"/>
        <v>8.0994833103530187E-2</v>
      </c>
    </row>
    <row r="77" spans="2:7" ht="14.5" customHeight="1" x14ac:dyDescent="0.15">
      <c r="B77" s="72">
        <f t="shared" si="5"/>
        <v>65</v>
      </c>
      <c r="C77" s="73">
        <f t="shared" ref="C77:C140" si="6">-PMT($D$8,$D$10,$D$5)</f>
        <v>5399.6555402353461</v>
      </c>
      <c r="D77" s="74">
        <f t="shared" ref="D77:D140" si="7">-IPMT($D$8,B77,$D$10,$D$5)</f>
        <v>4813.8039476736622</v>
      </c>
      <c r="E77" s="73">
        <f t="shared" ref="E77:E140" si="8">-PPMT($D$8,B77,$D$10,$D$5)</f>
        <v>585.85159256168527</v>
      </c>
      <c r="F77" s="73">
        <f t="shared" ref="F77:F140" si="9">F76-E77</f>
        <v>768597.20262959471</v>
      </c>
      <c r="G77" s="75">
        <f t="shared" si="4"/>
        <v>8.0994833103530187E-2</v>
      </c>
    </row>
    <row r="78" spans="2:7" ht="14.5" customHeight="1" x14ac:dyDescent="0.15">
      <c r="B78" s="76">
        <f t="shared" si="5"/>
        <v>66</v>
      </c>
      <c r="C78" s="77">
        <f t="shared" si="6"/>
        <v>5399.6555402353461</v>
      </c>
      <c r="D78" s="77">
        <f t="shared" si="7"/>
        <v>4810.1374931235468</v>
      </c>
      <c r="E78" s="77">
        <f t="shared" si="8"/>
        <v>589.51804711180046</v>
      </c>
      <c r="F78" s="77">
        <f t="shared" si="9"/>
        <v>768007.68458248291</v>
      </c>
      <c r="G78" s="78">
        <f t="shared" ref="G78:G141" si="10">(C78*$D$9)/$D$5</f>
        <v>8.0994833103530187E-2</v>
      </c>
    </row>
    <row r="79" spans="2:7" ht="14.5" customHeight="1" x14ac:dyDescent="0.15">
      <c r="B79" s="79">
        <f t="shared" ref="B79:B142" si="11">+B78+1</f>
        <v>67</v>
      </c>
      <c r="C79" s="80">
        <f t="shared" si="6"/>
        <v>5399.6555402353461</v>
      </c>
      <c r="D79" s="80">
        <f t="shared" si="7"/>
        <v>4806.4480926787046</v>
      </c>
      <c r="E79" s="80">
        <f t="shared" si="8"/>
        <v>593.20744755664168</v>
      </c>
      <c r="F79" s="80">
        <f t="shared" si="9"/>
        <v>767414.47713492624</v>
      </c>
      <c r="G79" s="81">
        <f t="shared" si="10"/>
        <v>8.0994833103530187E-2</v>
      </c>
    </row>
    <row r="80" spans="2:7" ht="14.5" customHeight="1" x14ac:dyDescent="0.15">
      <c r="B80" s="76">
        <f t="shared" si="11"/>
        <v>68</v>
      </c>
      <c r="C80" s="77">
        <f t="shared" si="6"/>
        <v>5399.6555402353461</v>
      </c>
      <c r="D80" s="77">
        <f t="shared" si="7"/>
        <v>4802.7356027360793</v>
      </c>
      <c r="E80" s="77">
        <f t="shared" si="8"/>
        <v>596.91993749926701</v>
      </c>
      <c r="F80" s="77">
        <f t="shared" si="9"/>
        <v>766817.55719742703</v>
      </c>
      <c r="G80" s="78">
        <f t="shared" si="10"/>
        <v>8.0994833103530187E-2</v>
      </c>
    </row>
    <row r="81" spans="2:7" ht="14.5" customHeight="1" x14ac:dyDescent="0.15">
      <c r="B81" s="79">
        <f t="shared" si="11"/>
        <v>69</v>
      </c>
      <c r="C81" s="80">
        <f t="shared" si="6"/>
        <v>5399.6555402353461</v>
      </c>
      <c r="D81" s="80">
        <f t="shared" si="7"/>
        <v>4798.9998787938966</v>
      </c>
      <c r="E81" s="80">
        <f t="shared" si="8"/>
        <v>600.65566144145021</v>
      </c>
      <c r="F81" s="80">
        <f t="shared" si="9"/>
        <v>766216.90153598553</v>
      </c>
      <c r="G81" s="81">
        <f t="shared" si="10"/>
        <v>8.0994833103530187E-2</v>
      </c>
    </row>
    <row r="82" spans="2:7" ht="14.5" customHeight="1" x14ac:dyDescent="0.15">
      <c r="B82" s="76">
        <f t="shared" si="11"/>
        <v>70</v>
      </c>
      <c r="C82" s="77">
        <f t="shared" si="6"/>
        <v>5399.6555402353461</v>
      </c>
      <c r="D82" s="77">
        <f t="shared" si="7"/>
        <v>4795.2407754460419</v>
      </c>
      <c r="E82" s="77">
        <f t="shared" si="8"/>
        <v>604.41476478930451</v>
      </c>
      <c r="F82" s="77">
        <f t="shared" si="9"/>
        <v>765612.48677119624</v>
      </c>
      <c r="G82" s="78">
        <f t="shared" si="10"/>
        <v>8.0994833103530187E-2</v>
      </c>
    </row>
    <row r="83" spans="2:7" ht="14.5" customHeight="1" x14ac:dyDescent="0.15">
      <c r="B83" s="79">
        <f t="shared" si="11"/>
        <v>71</v>
      </c>
      <c r="C83" s="80">
        <f t="shared" si="6"/>
        <v>5399.6555402353461</v>
      </c>
      <c r="D83" s="80">
        <f t="shared" si="7"/>
        <v>4791.4581463764025</v>
      </c>
      <c r="E83" s="80">
        <f t="shared" si="8"/>
        <v>608.19739385894422</v>
      </c>
      <c r="F83" s="80">
        <f t="shared" si="9"/>
        <v>765004.28937733732</v>
      </c>
      <c r="G83" s="81">
        <f t="shared" si="10"/>
        <v>8.0994833103530187E-2</v>
      </c>
    </row>
    <row r="84" spans="2:7" ht="14.5" customHeight="1" x14ac:dyDescent="0.15">
      <c r="B84" s="76">
        <f t="shared" si="11"/>
        <v>72</v>
      </c>
      <c r="C84" s="77">
        <f t="shared" si="6"/>
        <v>5399.6555402353461</v>
      </c>
      <c r="D84" s="77">
        <f t="shared" si="7"/>
        <v>4787.6518443531686</v>
      </c>
      <c r="E84" s="77">
        <f t="shared" si="8"/>
        <v>612.00369588217802</v>
      </c>
      <c r="F84" s="77">
        <f t="shared" si="9"/>
        <v>764392.28568145516</v>
      </c>
      <c r="G84" s="78">
        <f t="shared" si="10"/>
        <v>8.0994833103530187E-2</v>
      </c>
    </row>
    <row r="85" spans="2:7" ht="14.5" customHeight="1" x14ac:dyDescent="0.15">
      <c r="B85" s="72">
        <f t="shared" si="11"/>
        <v>73</v>
      </c>
      <c r="C85" s="73">
        <f t="shared" si="6"/>
        <v>5399.6555402353461</v>
      </c>
      <c r="D85" s="74">
        <f t="shared" si="7"/>
        <v>4783.8217212231057</v>
      </c>
      <c r="E85" s="73">
        <f t="shared" si="8"/>
        <v>615.83381901224061</v>
      </c>
      <c r="F85" s="73">
        <f t="shared" si="9"/>
        <v>763776.45186244289</v>
      </c>
      <c r="G85" s="75">
        <f t="shared" si="10"/>
        <v>8.0994833103530187E-2</v>
      </c>
    </row>
    <row r="86" spans="2:7" ht="14.5" customHeight="1" x14ac:dyDescent="0.15">
      <c r="B86" s="76">
        <f t="shared" si="11"/>
        <v>74</v>
      </c>
      <c r="C86" s="77">
        <f t="shared" si="6"/>
        <v>5399.6555402353461</v>
      </c>
      <c r="D86" s="77">
        <f t="shared" si="7"/>
        <v>4779.9676279057876</v>
      </c>
      <c r="E86" s="77">
        <f t="shared" si="8"/>
        <v>619.68791232955891</v>
      </c>
      <c r="F86" s="77">
        <f t="shared" si="9"/>
        <v>763156.76395011332</v>
      </c>
      <c r="G86" s="78">
        <f t="shared" si="10"/>
        <v>8.0994833103530187E-2</v>
      </c>
    </row>
    <row r="87" spans="2:7" ht="14.5" customHeight="1" x14ac:dyDescent="0.15">
      <c r="B87" s="79">
        <f t="shared" si="11"/>
        <v>75</v>
      </c>
      <c r="C87" s="80">
        <f t="shared" si="6"/>
        <v>5399.6555402353461</v>
      </c>
      <c r="D87" s="80">
        <f t="shared" si="7"/>
        <v>4776.0894143877913</v>
      </c>
      <c r="E87" s="80">
        <f t="shared" si="8"/>
        <v>623.56612584755487</v>
      </c>
      <c r="F87" s="80">
        <f t="shared" si="9"/>
        <v>762533.19782426581</v>
      </c>
      <c r="G87" s="81">
        <f t="shared" si="10"/>
        <v>8.0994833103530187E-2</v>
      </c>
    </row>
    <row r="88" spans="2:7" ht="14.5" customHeight="1" x14ac:dyDescent="0.15">
      <c r="B88" s="76">
        <f t="shared" si="11"/>
        <v>76</v>
      </c>
      <c r="C88" s="77">
        <f t="shared" si="6"/>
        <v>5399.6555402353461</v>
      </c>
      <c r="D88" s="77">
        <f t="shared" si="7"/>
        <v>4772.1869297168623</v>
      </c>
      <c r="E88" s="77">
        <f t="shared" si="8"/>
        <v>627.46861051848418</v>
      </c>
      <c r="F88" s="77">
        <f t="shared" si="9"/>
        <v>761905.72921374731</v>
      </c>
      <c r="G88" s="78">
        <f t="shared" si="10"/>
        <v>8.0994833103530187E-2</v>
      </c>
    </row>
    <row r="89" spans="2:7" ht="14.5" customHeight="1" x14ac:dyDescent="0.15">
      <c r="B89" s="79">
        <f t="shared" si="11"/>
        <v>77</v>
      </c>
      <c r="C89" s="80">
        <f t="shared" si="6"/>
        <v>5399.6555402353461</v>
      </c>
      <c r="D89" s="80">
        <f t="shared" si="7"/>
        <v>4768.2600219960341</v>
      </c>
      <c r="E89" s="80">
        <f t="shared" si="8"/>
        <v>631.39551823931231</v>
      </c>
      <c r="F89" s="80">
        <f t="shared" si="9"/>
        <v>761274.33369550796</v>
      </c>
      <c r="G89" s="81">
        <f t="shared" si="10"/>
        <v>8.0994833103530187E-2</v>
      </c>
    </row>
    <row r="90" spans="2:7" ht="14.5" customHeight="1" x14ac:dyDescent="0.15">
      <c r="B90" s="76">
        <f t="shared" si="11"/>
        <v>78</v>
      </c>
      <c r="C90" s="77">
        <f t="shared" si="6"/>
        <v>5399.6555402353461</v>
      </c>
      <c r="D90" s="77">
        <f t="shared" si="7"/>
        <v>4764.3085383777197</v>
      </c>
      <c r="E90" s="77">
        <f t="shared" si="8"/>
        <v>635.34700185762665</v>
      </c>
      <c r="F90" s="77">
        <f t="shared" si="9"/>
        <v>760638.98669365037</v>
      </c>
      <c r="G90" s="78">
        <f t="shared" si="10"/>
        <v>8.0994833103530187E-2</v>
      </c>
    </row>
    <row r="91" spans="2:7" ht="14.5" customHeight="1" x14ac:dyDescent="0.15">
      <c r="B91" s="79">
        <f t="shared" si="11"/>
        <v>79</v>
      </c>
      <c r="C91" s="80">
        <f t="shared" si="6"/>
        <v>5399.6555402353461</v>
      </c>
      <c r="D91" s="80">
        <f t="shared" si="7"/>
        <v>4760.3323250577605</v>
      </c>
      <c r="E91" s="80">
        <f t="shared" si="8"/>
        <v>639.32321517758555</v>
      </c>
      <c r="F91" s="80">
        <f t="shared" si="9"/>
        <v>759999.66347847274</v>
      </c>
      <c r="G91" s="81">
        <f t="shared" si="10"/>
        <v>8.0994833103530187E-2</v>
      </c>
    </row>
    <row r="92" spans="2:7" ht="14.5" customHeight="1" x14ac:dyDescent="0.15">
      <c r="B92" s="76">
        <f t="shared" si="11"/>
        <v>80</v>
      </c>
      <c r="C92" s="77">
        <f t="shared" si="6"/>
        <v>5399.6555402353461</v>
      </c>
      <c r="D92" s="77">
        <f t="shared" si="7"/>
        <v>4756.3312272694411</v>
      </c>
      <c r="E92" s="77">
        <f t="shared" si="8"/>
        <v>643.32431296590516</v>
      </c>
      <c r="F92" s="77">
        <f t="shared" si="9"/>
        <v>759356.33916550688</v>
      </c>
      <c r="G92" s="78">
        <f t="shared" si="10"/>
        <v>8.0994833103530187E-2</v>
      </c>
    </row>
    <row r="93" spans="2:7" ht="14.5" customHeight="1" x14ac:dyDescent="0.15">
      <c r="B93" s="72">
        <f t="shared" si="11"/>
        <v>81</v>
      </c>
      <c r="C93" s="73">
        <f t="shared" si="6"/>
        <v>5399.6555402353461</v>
      </c>
      <c r="D93" s="74">
        <f t="shared" si="7"/>
        <v>4752.3050892774627</v>
      </c>
      <c r="E93" s="73">
        <f t="shared" si="8"/>
        <v>647.35045095788371</v>
      </c>
      <c r="F93" s="73">
        <f t="shared" si="9"/>
        <v>758708.98871454899</v>
      </c>
      <c r="G93" s="75">
        <f t="shared" si="10"/>
        <v>8.0994833103530187E-2</v>
      </c>
    </row>
    <row r="94" spans="2:7" ht="14.5" customHeight="1" x14ac:dyDescent="0.15">
      <c r="B94" s="76">
        <f t="shared" si="11"/>
        <v>82</v>
      </c>
      <c r="C94" s="77">
        <f t="shared" si="6"/>
        <v>5399.6555402353461</v>
      </c>
      <c r="D94" s="77">
        <f t="shared" si="7"/>
        <v>4748.2537543718845</v>
      </c>
      <c r="E94" s="77">
        <f t="shared" si="8"/>
        <v>651.40178586346178</v>
      </c>
      <c r="F94" s="77">
        <f t="shared" si="9"/>
        <v>758057.58692868554</v>
      </c>
      <c r="G94" s="78">
        <f t="shared" si="10"/>
        <v>8.0994833103530187E-2</v>
      </c>
    </row>
    <row r="95" spans="2:7" ht="14.5" customHeight="1" x14ac:dyDescent="0.15">
      <c r="B95" s="79">
        <f t="shared" si="11"/>
        <v>83</v>
      </c>
      <c r="C95" s="80">
        <f t="shared" si="6"/>
        <v>5399.6555402353461</v>
      </c>
      <c r="D95" s="80">
        <f t="shared" si="7"/>
        <v>4744.1770648620222</v>
      </c>
      <c r="E95" s="80">
        <f t="shared" si="8"/>
        <v>655.47847537332393</v>
      </c>
      <c r="F95" s="80">
        <f t="shared" si="9"/>
        <v>757402.10845331219</v>
      </c>
      <c r="G95" s="81">
        <f t="shared" si="10"/>
        <v>8.0994833103530187E-2</v>
      </c>
    </row>
    <row r="96" spans="2:7" ht="14.5" customHeight="1" x14ac:dyDescent="0.15">
      <c r="B96" s="76">
        <f t="shared" si="11"/>
        <v>84</v>
      </c>
      <c r="C96" s="77">
        <f t="shared" si="6"/>
        <v>5399.6555402353461</v>
      </c>
      <c r="D96" s="77">
        <f t="shared" si="7"/>
        <v>4740.0748620703116</v>
      </c>
      <c r="E96" s="77">
        <f t="shared" si="8"/>
        <v>659.58067816503535</v>
      </c>
      <c r="F96" s="77">
        <f t="shared" si="9"/>
        <v>756742.52777514711</v>
      </c>
      <c r="G96" s="78">
        <f t="shared" si="10"/>
        <v>8.0994833103530187E-2</v>
      </c>
    </row>
    <row r="97" spans="2:7" ht="14.5" customHeight="1" x14ac:dyDescent="0.15">
      <c r="B97" s="79">
        <f t="shared" si="11"/>
        <v>85</v>
      </c>
      <c r="C97" s="80">
        <f t="shared" si="6"/>
        <v>5399.6555402353461</v>
      </c>
      <c r="D97" s="80">
        <f t="shared" si="7"/>
        <v>4735.9469863261284</v>
      </c>
      <c r="E97" s="80">
        <f t="shared" si="8"/>
        <v>663.70855390921804</v>
      </c>
      <c r="F97" s="80">
        <f t="shared" si="9"/>
        <v>756078.81922123791</v>
      </c>
      <c r="G97" s="81">
        <f t="shared" si="10"/>
        <v>8.0994833103530187E-2</v>
      </c>
    </row>
    <row r="98" spans="2:7" ht="14.5" customHeight="1" x14ac:dyDescent="0.15">
      <c r="B98" s="76">
        <f t="shared" si="11"/>
        <v>86</v>
      </c>
      <c r="C98" s="77">
        <f t="shared" si="6"/>
        <v>5399.6555402353461</v>
      </c>
      <c r="D98" s="77">
        <f t="shared" si="7"/>
        <v>4731.79327695958</v>
      </c>
      <c r="E98" s="77">
        <f t="shared" si="8"/>
        <v>667.86226327576651</v>
      </c>
      <c r="F98" s="77">
        <f t="shared" si="9"/>
        <v>755410.95695796213</v>
      </c>
      <c r="G98" s="78">
        <f t="shared" si="10"/>
        <v>8.0994833103530187E-2</v>
      </c>
    </row>
    <row r="99" spans="2:7" ht="14.5" customHeight="1" x14ac:dyDescent="0.15">
      <c r="B99" s="79">
        <f t="shared" si="11"/>
        <v>87</v>
      </c>
      <c r="C99" s="80">
        <f t="shared" si="6"/>
        <v>5399.6555402353461</v>
      </c>
      <c r="D99" s="80">
        <f t="shared" si="7"/>
        <v>4727.6135722952458</v>
      </c>
      <c r="E99" s="80">
        <f t="shared" si="8"/>
        <v>672.0419679401009</v>
      </c>
      <c r="F99" s="80">
        <f t="shared" si="9"/>
        <v>754738.91499002208</v>
      </c>
      <c r="G99" s="81">
        <f t="shared" si="10"/>
        <v>8.0994833103530187E-2</v>
      </c>
    </row>
    <row r="100" spans="2:7" ht="14.5" customHeight="1" x14ac:dyDescent="0.15">
      <c r="B100" s="76">
        <f t="shared" si="11"/>
        <v>88</v>
      </c>
      <c r="C100" s="77">
        <f t="shared" si="6"/>
        <v>5399.6555402353461</v>
      </c>
      <c r="D100" s="77">
        <f t="shared" si="7"/>
        <v>4723.4077096458868</v>
      </c>
      <c r="E100" s="77">
        <f t="shared" si="8"/>
        <v>676.24783058945934</v>
      </c>
      <c r="F100" s="77">
        <f t="shared" si="9"/>
        <v>754062.66715943266</v>
      </c>
      <c r="G100" s="78">
        <f t="shared" si="10"/>
        <v>8.0994833103530187E-2</v>
      </c>
    </row>
    <row r="101" spans="2:7" ht="14.5" customHeight="1" x14ac:dyDescent="0.15">
      <c r="B101" s="72">
        <f t="shared" si="11"/>
        <v>89</v>
      </c>
      <c r="C101" s="73">
        <f t="shared" si="6"/>
        <v>5399.6555402353461</v>
      </c>
      <c r="D101" s="74">
        <f t="shared" si="7"/>
        <v>4719.1755253061147</v>
      </c>
      <c r="E101" s="73">
        <f t="shared" si="8"/>
        <v>680.48001492923163</v>
      </c>
      <c r="F101" s="73">
        <f t="shared" si="9"/>
        <v>753382.18714450346</v>
      </c>
      <c r="G101" s="75">
        <f t="shared" si="10"/>
        <v>8.0994833103530187E-2</v>
      </c>
    </row>
    <row r="102" spans="2:7" ht="14.5" customHeight="1" x14ac:dyDescent="0.15">
      <c r="B102" s="76">
        <f t="shared" si="11"/>
        <v>90</v>
      </c>
      <c r="C102" s="77">
        <f t="shared" si="6"/>
        <v>5399.6555402353461</v>
      </c>
      <c r="D102" s="77">
        <f t="shared" si="7"/>
        <v>4714.9168545460161</v>
      </c>
      <c r="E102" s="77">
        <f t="shared" si="8"/>
        <v>684.7386856893304</v>
      </c>
      <c r="F102" s="77">
        <f t="shared" si="9"/>
        <v>752697.44845881418</v>
      </c>
      <c r="G102" s="78">
        <f t="shared" si="10"/>
        <v>8.0994833103530187E-2</v>
      </c>
    </row>
    <row r="103" spans="2:7" ht="14.5" customHeight="1" x14ac:dyDescent="0.15">
      <c r="B103" s="79">
        <f t="shared" si="11"/>
        <v>91</v>
      </c>
      <c r="C103" s="80">
        <f t="shared" si="6"/>
        <v>5399.6555402353461</v>
      </c>
      <c r="D103" s="80">
        <f t="shared" si="7"/>
        <v>4710.631531604743</v>
      </c>
      <c r="E103" s="80">
        <f t="shared" si="8"/>
        <v>689.02400863060268</v>
      </c>
      <c r="F103" s="80">
        <f t="shared" si="9"/>
        <v>752008.42445018352</v>
      </c>
      <c r="G103" s="81">
        <f t="shared" si="10"/>
        <v>8.0994833103530187E-2</v>
      </c>
    </row>
    <row r="104" spans="2:7" ht="14.5" customHeight="1" x14ac:dyDescent="0.15">
      <c r="B104" s="76">
        <f t="shared" si="11"/>
        <v>92</v>
      </c>
      <c r="C104" s="77">
        <f t="shared" si="6"/>
        <v>5399.6555402353461</v>
      </c>
      <c r="D104" s="77">
        <f t="shared" si="7"/>
        <v>4706.3193896840639</v>
      </c>
      <c r="E104" s="77">
        <f t="shared" si="8"/>
        <v>693.33615055128257</v>
      </c>
      <c r="F104" s="77">
        <f t="shared" si="9"/>
        <v>751315.08829963219</v>
      </c>
      <c r="G104" s="78">
        <f t="shared" si="10"/>
        <v>8.0994833103530187E-2</v>
      </c>
    </row>
    <row r="105" spans="2:7" ht="14.5" customHeight="1" x14ac:dyDescent="0.15">
      <c r="B105" s="79">
        <f t="shared" si="11"/>
        <v>93</v>
      </c>
      <c r="C105" s="80">
        <f t="shared" si="6"/>
        <v>5399.6555402353461</v>
      </c>
      <c r="D105" s="80">
        <f t="shared" si="7"/>
        <v>4701.9802609418639</v>
      </c>
      <c r="E105" s="80">
        <f t="shared" si="8"/>
        <v>697.67527929348262</v>
      </c>
      <c r="F105" s="80">
        <f t="shared" si="9"/>
        <v>750617.41302033875</v>
      </c>
      <c r="G105" s="81">
        <f t="shared" si="10"/>
        <v>8.0994833103530187E-2</v>
      </c>
    </row>
    <row r="106" spans="2:7" ht="14.5" customHeight="1" x14ac:dyDescent="0.15">
      <c r="B106" s="76">
        <f t="shared" si="11"/>
        <v>94</v>
      </c>
      <c r="C106" s="77">
        <f t="shared" si="6"/>
        <v>5399.6555402353461</v>
      </c>
      <c r="D106" s="77">
        <f t="shared" si="7"/>
        <v>4697.6139764856189</v>
      </c>
      <c r="E106" s="77">
        <f t="shared" si="8"/>
        <v>702.04156374972797</v>
      </c>
      <c r="F106" s="77">
        <f t="shared" si="9"/>
        <v>749915.37145658897</v>
      </c>
      <c r="G106" s="78">
        <f t="shared" si="10"/>
        <v>8.0994833103530187E-2</v>
      </c>
    </row>
    <row r="107" spans="2:7" ht="14.5" customHeight="1" x14ac:dyDescent="0.15">
      <c r="B107" s="79">
        <f t="shared" si="11"/>
        <v>95</v>
      </c>
      <c r="C107" s="80">
        <f t="shared" si="6"/>
        <v>5399.6555402353461</v>
      </c>
      <c r="D107" s="80">
        <f t="shared" si="7"/>
        <v>4693.2203663658183</v>
      </c>
      <c r="E107" s="80">
        <f t="shared" si="8"/>
        <v>706.43517386952828</v>
      </c>
      <c r="F107" s="80">
        <f t="shared" si="9"/>
        <v>749208.93628271949</v>
      </c>
      <c r="G107" s="81">
        <f t="shared" si="10"/>
        <v>8.0994833103530187E-2</v>
      </c>
    </row>
    <row r="108" spans="2:7" ht="14.5" customHeight="1" x14ac:dyDescent="0.15">
      <c r="B108" s="76">
        <f t="shared" si="11"/>
        <v>96</v>
      </c>
      <c r="C108" s="77">
        <f t="shared" si="6"/>
        <v>5399.6555402353461</v>
      </c>
      <c r="D108" s="77">
        <f t="shared" si="7"/>
        <v>4688.7992595693513</v>
      </c>
      <c r="E108" s="77">
        <f t="shared" si="8"/>
        <v>710.85628066599497</v>
      </c>
      <c r="F108" s="77">
        <f t="shared" si="9"/>
        <v>748498.08000205352</v>
      </c>
      <c r="G108" s="78">
        <f t="shared" si="10"/>
        <v>8.0994833103530187E-2</v>
      </c>
    </row>
    <row r="109" spans="2:7" ht="14.5" customHeight="1" x14ac:dyDescent="0.15">
      <c r="B109" s="72">
        <f t="shared" si="11"/>
        <v>97</v>
      </c>
      <c r="C109" s="73">
        <f t="shared" si="6"/>
        <v>5399.6555402353461</v>
      </c>
      <c r="D109" s="74">
        <f t="shared" si="7"/>
        <v>4684.3504840128508</v>
      </c>
      <c r="E109" s="73">
        <f t="shared" si="8"/>
        <v>715.30505622249621</v>
      </c>
      <c r="F109" s="73">
        <f t="shared" si="9"/>
        <v>747782.77494583104</v>
      </c>
      <c r="G109" s="75">
        <f t="shared" si="10"/>
        <v>8.0994833103530187E-2</v>
      </c>
    </row>
    <row r="110" spans="2:7" ht="14.5" customHeight="1" x14ac:dyDescent="0.15">
      <c r="B110" s="76">
        <f t="shared" si="11"/>
        <v>98</v>
      </c>
      <c r="C110" s="77">
        <f t="shared" si="6"/>
        <v>5399.6555402353461</v>
      </c>
      <c r="D110" s="77">
        <f t="shared" si="7"/>
        <v>4679.8738665359915</v>
      </c>
      <c r="E110" s="77">
        <f t="shared" si="8"/>
        <v>719.78167369935545</v>
      </c>
      <c r="F110" s="77">
        <f t="shared" si="9"/>
        <v>747062.99327213166</v>
      </c>
      <c r="G110" s="78">
        <f t="shared" si="10"/>
        <v>8.0994833103530187E-2</v>
      </c>
    </row>
    <row r="111" spans="2:7" ht="14.5" customHeight="1" x14ac:dyDescent="0.15">
      <c r="B111" s="79">
        <f t="shared" si="11"/>
        <v>99</v>
      </c>
      <c r="C111" s="80">
        <f t="shared" si="6"/>
        <v>5399.6555402353461</v>
      </c>
      <c r="D111" s="80">
        <f t="shared" si="7"/>
        <v>4675.3692328947564</v>
      </c>
      <c r="E111" s="80">
        <f t="shared" si="8"/>
        <v>724.2863073405905</v>
      </c>
      <c r="F111" s="80">
        <f t="shared" si="9"/>
        <v>746338.70696479105</v>
      </c>
      <c r="G111" s="81">
        <f t="shared" si="10"/>
        <v>8.0994833103530187E-2</v>
      </c>
    </row>
    <row r="112" spans="2:7" ht="14.5" customHeight="1" x14ac:dyDescent="0.15">
      <c r="B112" s="76">
        <f t="shared" si="11"/>
        <v>100</v>
      </c>
      <c r="C112" s="77">
        <f t="shared" si="6"/>
        <v>5399.6555402353461</v>
      </c>
      <c r="D112" s="77">
        <f t="shared" si="7"/>
        <v>4670.8364077546494</v>
      </c>
      <c r="E112" s="77">
        <f t="shared" si="8"/>
        <v>728.81913248069725</v>
      </c>
      <c r="F112" s="77">
        <f t="shared" si="9"/>
        <v>745609.8878323104</v>
      </c>
      <c r="G112" s="78">
        <f t="shared" si="10"/>
        <v>8.0994833103530187E-2</v>
      </c>
    </row>
    <row r="113" spans="2:7" ht="14.5" customHeight="1" x14ac:dyDescent="0.15">
      <c r="B113" s="79">
        <f t="shared" si="11"/>
        <v>101</v>
      </c>
      <c r="C113" s="80">
        <f t="shared" si="6"/>
        <v>5399.6555402353461</v>
      </c>
      <c r="D113" s="80">
        <f t="shared" si="7"/>
        <v>4666.2752146838739</v>
      </c>
      <c r="E113" s="80">
        <f t="shared" si="8"/>
        <v>733.3803255514722</v>
      </c>
      <c r="F113" s="80">
        <f t="shared" si="9"/>
        <v>744876.50750675891</v>
      </c>
      <c r="G113" s="81">
        <f t="shared" si="10"/>
        <v>8.0994833103530187E-2</v>
      </c>
    </row>
    <row r="114" spans="2:7" ht="14.5" customHeight="1" x14ac:dyDescent="0.15">
      <c r="B114" s="76">
        <f t="shared" si="11"/>
        <v>102</v>
      </c>
      <c r="C114" s="77">
        <f t="shared" si="6"/>
        <v>5399.6555402353461</v>
      </c>
      <c r="D114" s="77">
        <f t="shared" si="7"/>
        <v>4661.6854761464647</v>
      </c>
      <c r="E114" s="77">
        <f t="shared" si="8"/>
        <v>737.97006408888183</v>
      </c>
      <c r="F114" s="77">
        <f t="shared" si="9"/>
        <v>744138.53744266997</v>
      </c>
      <c r="G114" s="78">
        <f t="shared" si="10"/>
        <v>8.0994833103530187E-2</v>
      </c>
    </row>
    <row r="115" spans="2:7" ht="14.5" customHeight="1" x14ac:dyDescent="0.15">
      <c r="B115" s="79">
        <f t="shared" si="11"/>
        <v>103</v>
      </c>
      <c r="C115" s="80">
        <f t="shared" si="6"/>
        <v>5399.6555402353461</v>
      </c>
      <c r="D115" s="80">
        <f t="shared" si="7"/>
        <v>4657.0670134953752</v>
      </c>
      <c r="E115" s="80">
        <f t="shared" si="8"/>
        <v>742.58852673997137</v>
      </c>
      <c r="F115" s="80">
        <f t="shared" si="9"/>
        <v>743395.94891593</v>
      </c>
      <c r="G115" s="81">
        <f t="shared" si="10"/>
        <v>8.0994833103530187E-2</v>
      </c>
    </row>
    <row r="116" spans="2:7" ht="14.5" customHeight="1" x14ac:dyDescent="0.15">
      <c r="B116" s="76">
        <f t="shared" si="11"/>
        <v>104</v>
      </c>
      <c r="C116" s="77">
        <f t="shared" si="6"/>
        <v>5399.6555402353461</v>
      </c>
      <c r="D116" s="77">
        <f t="shared" si="7"/>
        <v>4652.4196469655271</v>
      </c>
      <c r="E116" s="77">
        <f t="shared" si="8"/>
        <v>747.23589326981892</v>
      </c>
      <c r="F116" s="77">
        <f t="shared" si="9"/>
        <v>742648.71302266023</v>
      </c>
      <c r="G116" s="78">
        <f t="shared" si="10"/>
        <v>8.0994833103530187E-2</v>
      </c>
    </row>
    <row r="117" spans="2:7" ht="14.5" customHeight="1" x14ac:dyDescent="0.15">
      <c r="B117" s="72">
        <f t="shared" si="11"/>
        <v>105</v>
      </c>
      <c r="C117" s="73">
        <f t="shared" si="6"/>
        <v>5399.6555402353461</v>
      </c>
      <c r="D117" s="74">
        <f t="shared" si="7"/>
        <v>4647.7431956668133</v>
      </c>
      <c r="E117" s="73">
        <f t="shared" si="8"/>
        <v>751.9123445685326</v>
      </c>
      <c r="F117" s="73">
        <f t="shared" si="9"/>
        <v>741896.80067809171</v>
      </c>
      <c r="G117" s="75">
        <f t="shared" si="10"/>
        <v>8.0994833103530187E-2</v>
      </c>
    </row>
    <row r="118" spans="2:7" ht="14.5" customHeight="1" x14ac:dyDescent="0.15">
      <c r="B118" s="76">
        <f t="shared" si="11"/>
        <v>106</v>
      </c>
      <c r="C118" s="77">
        <f t="shared" si="6"/>
        <v>5399.6555402353461</v>
      </c>
      <c r="D118" s="77">
        <f t="shared" si="7"/>
        <v>4643.0374775770551</v>
      </c>
      <c r="E118" s="77">
        <f t="shared" si="8"/>
        <v>756.61806265829068</v>
      </c>
      <c r="F118" s="77">
        <f t="shared" si="9"/>
        <v>741140.18261543347</v>
      </c>
      <c r="G118" s="78">
        <f t="shared" si="10"/>
        <v>8.0994833103530187E-2</v>
      </c>
    </row>
    <row r="119" spans="2:7" ht="14.5" customHeight="1" x14ac:dyDescent="0.15">
      <c r="B119" s="79">
        <f t="shared" si="11"/>
        <v>107</v>
      </c>
      <c r="C119" s="80">
        <f t="shared" si="6"/>
        <v>5399.6555402353461</v>
      </c>
      <c r="D119" s="80">
        <f t="shared" si="7"/>
        <v>4638.302309534919</v>
      </c>
      <c r="E119" s="80">
        <f t="shared" si="8"/>
        <v>761.35323070042716</v>
      </c>
      <c r="F119" s="80">
        <f t="shared" si="9"/>
        <v>740378.82938473299</v>
      </c>
      <c r="G119" s="81">
        <f t="shared" si="10"/>
        <v>8.0994833103530187E-2</v>
      </c>
    </row>
    <row r="120" spans="2:7" ht="14.5" customHeight="1" x14ac:dyDescent="0.15">
      <c r="B120" s="76">
        <f t="shared" si="11"/>
        <v>108</v>
      </c>
      <c r="C120" s="77">
        <f t="shared" si="6"/>
        <v>5399.6555402353461</v>
      </c>
      <c r="D120" s="77">
        <f t="shared" si="7"/>
        <v>4633.5375072327852</v>
      </c>
      <c r="E120" s="77">
        <f t="shared" si="8"/>
        <v>766.11803300256065</v>
      </c>
      <c r="F120" s="77">
        <f t="shared" si="9"/>
        <v>739612.7113517304</v>
      </c>
      <c r="G120" s="78">
        <f t="shared" si="10"/>
        <v>8.0994833103530187E-2</v>
      </c>
    </row>
    <row r="121" spans="2:7" ht="14.5" customHeight="1" x14ac:dyDescent="0.15">
      <c r="B121" s="79">
        <f t="shared" si="11"/>
        <v>109</v>
      </c>
      <c r="C121" s="80">
        <f t="shared" si="6"/>
        <v>5399.6555402353461</v>
      </c>
      <c r="D121" s="80">
        <f t="shared" si="7"/>
        <v>4628.7428852095782</v>
      </c>
      <c r="E121" s="80">
        <f t="shared" si="8"/>
        <v>770.91265502576846</v>
      </c>
      <c r="F121" s="80">
        <f t="shared" si="9"/>
        <v>738841.79869670467</v>
      </c>
      <c r="G121" s="81">
        <f t="shared" si="10"/>
        <v>8.0994833103530187E-2</v>
      </c>
    </row>
    <row r="122" spans="2:7" ht="14.5" customHeight="1" x14ac:dyDescent="0.15">
      <c r="B122" s="76">
        <f t="shared" si="11"/>
        <v>110</v>
      </c>
      <c r="C122" s="77">
        <f t="shared" si="6"/>
        <v>5399.6555402353461</v>
      </c>
      <c r="D122" s="77">
        <f t="shared" si="7"/>
        <v>4623.9182568435417</v>
      </c>
      <c r="E122" s="77">
        <f t="shared" si="8"/>
        <v>775.73728339180468</v>
      </c>
      <c r="F122" s="77">
        <f t="shared" si="9"/>
        <v>738066.06141331291</v>
      </c>
      <c r="G122" s="78">
        <f t="shared" si="10"/>
        <v>8.0994833103530187E-2</v>
      </c>
    </row>
    <row r="123" spans="2:7" ht="14.5" customHeight="1" x14ac:dyDescent="0.15">
      <c r="B123" s="79">
        <f t="shared" si="11"/>
        <v>111</v>
      </c>
      <c r="C123" s="80">
        <f t="shared" si="6"/>
        <v>5399.6555402353461</v>
      </c>
      <c r="D123" s="80">
        <f t="shared" si="7"/>
        <v>4619.063434344981</v>
      </c>
      <c r="E123" s="80">
        <f t="shared" si="8"/>
        <v>780.59210589036502</v>
      </c>
      <c r="F123" s="80">
        <f t="shared" si="9"/>
        <v>737285.46930742252</v>
      </c>
      <c r="G123" s="81">
        <f t="shared" si="10"/>
        <v>8.0994833103530187E-2</v>
      </c>
    </row>
    <row r="124" spans="2:7" ht="14.5" customHeight="1" x14ac:dyDescent="0.15">
      <c r="B124" s="76">
        <f t="shared" si="11"/>
        <v>112</v>
      </c>
      <c r="C124" s="77">
        <f t="shared" si="6"/>
        <v>5399.6555402353461</v>
      </c>
      <c r="D124" s="77">
        <f t="shared" si="7"/>
        <v>4614.1782287489505</v>
      </c>
      <c r="E124" s="77">
        <f t="shared" si="8"/>
        <v>785.47731148639548</v>
      </c>
      <c r="F124" s="77">
        <f t="shared" si="9"/>
        <v>736499.99199593614</v>
      </c>
      <c r="G124" s="78">
        <f t="shared" si="10"/>
        <v>8.0994833103530187E-2</v>
      </c>
    </row>
    <row r="125" spans="2:7" ht="14.5" customHeight="1" x14ac:dyDescent="0.15">
      <c r="B125" s="72">
        <f t="shared" si="11"/>
        <v>113</v>
      </c>
      <c r="C125" s="73">
        <f t="shared" si="6"/>
        <v>5399.6555402353461</v>
      </c>
      <c r="D125" s="74">
        <f t="shared" si="7"/>
        <v>4609.2624499078993</v>
      </c>
      <c r="E125" s="73">
        <f t="shared" si="8"/>
        <v>790.39309032744779</v>
      </c>
      <c r="F125" s="73">
        <f t="shared" si="9"/>
        <v>735709.59890560864</v>
      </c>
      <c r="G125" s="75">
        <f t="shared" si="10"/>
        <v>8.0994833103530187E-2</v>
      </c>
    </row>
    <row r="126" spans="2:7" ht="14.5" customHeight="1" x14ac:dyDescent="0.15">
      <c r="B126" s="76">
        <f t="shared" si="11"/>
        <v>114</v>
      </c>
      <c r="C126" s="77">
        <f t="shared" si="6"/>
        <v>5399.6555402353461</v>
      </c>
      <c r="D126" s="77">
        <f t="shared" si="7"/>
        <v>4604.3159064842657</v>
      </c>
      <c r="E126" s="77">
        <f t="shared" si="8"/>
        <v>795.33963375108056</v>
      </c>
      <c r="F126" s="77">
        <f t="shared" si="9"/>
        <v>734914.25927185756</v>
      </c>
      <c r="G126" s="78">
        <f t="shared" si="10"/>
        <v>8.0994833103530187E-2</v>
      </c>
    </row>
    <row r="127" spans="2:7" ht="14.5" customHeight="1" x14ac:dyDescent="0.15">
      <c r="B127" s="79">
        <f t="shared" si="11"/>
        <v>115</v>
      </c>
      <c r="C127" s="80">
        <f t="shared" si="6"/>
        <v>5399.6555402353461</v>
      </c>
      <c r="D127" s="80">
        <f t="shared" si="7"/>
        <v>4599.33840594304</v>
      </c>
      <c r="E127" s="80">
        <f t="shared" si="8"/>
        <v>800.31713429230604</v>
      </c>
      <c r="F127" s="80">
        <f t="shared" si="9"/>
        <v>734113.94213756523</v>
      </c>
      <c r="G127" s="81">
        <f t="shared" si="10"/>
        <v>8.0994833103530187E-2</v>
      </c>
    </row>
    <row r="128" spans="2:7" ht="14.5" customHeight="1" x14ac:dyDescent="0.15">
      <c r="B128" s="76">
        <f t="shared" si="11"/>
        <v>116</v>
      </c>
      <c r="C128" s="77">
        <f t="shared" si="6"/>
        <v>5399.6555402353461</v>
      </c>
      <c r="D128" s="77">
        <f t="shared" si="7"/>
        <v>4594.329754544261</v>
      </c>
      <c r="E128" s="77">
        <f t="shared" si="8"/>
        <v>805.32578569108534</v>
      </c>
      <c r="F128" s="77">
        <f t="shared" si="9"/>
        <v>733308.6163518742</v>
      </c>
      <c r="G128" s="78">
        <f t="shared" si="10"/>
        <v>8.0994833103530187E-2</v>
      </c>
    </row>
    <row r="129" spans="2:7" ht="14.5" customHeight="1" x14ac:dyDescent="0.15">
      <c r="B129" s="79">
        <f t="shared" si="11"/>
        <v>117</v>
      </c>
      <c r="C129" s="80">
        <f t="shared" si="6"/>
        <v>5399.6555402353461</v>
      </c>
      <c r="D129" s="80">
        <f t="shared" si="7"/>
        <v>4589.2897573354776</v>
      </c>
      <c r="E129" s="80">
        <f t="shared" si="8"/>
        <v>810.3657828998688</v>
      </c>
      <c r="F129" s="80">
        <f t="shared" si="9"/>
        <v>732498.2505689743</v>
      </c>
      <c r="G129" s="81">
        <f t="shared" si="10"/>
        <v>8.0994833103530187E-2</v>
      </c>
    </row>
    <row r="130" spans="2:7" ht="14.5" customHeight="1" x14ac:dyDescent="0.15">
      <c r="B130" s="76">
        <f t="shared" si="11"/>
        <v>118</v>
      </c>
      <c r="C130" s="77">
        <f t="shared" si="6"/>
        <v>5399.6555402353461</v>
      </c>
      <c r="D130" s="77">
        <f t="shared" si="7"/>
        <v>4584.2182181441631</v>
      </c>
      <c r="E130" s="77">
        <f t="shared" si="8"/>
        <v>815.43732209118389</v>
      </c>
      <c r="F130" s="77">
        <f t="shared" si="9"/>
        <v>731682.8132468831</v>
      </c>
      <c r="G130" s="78">
        <f t="shared" si="10"/>
        <v>8.0994833103530187E-2</v>
      </c>
    </row>
    <row r="131" spans="2:7" ht="14.5" customHeight="1" x14ac:dyDescent="0.15">
      <c r="B131" s="79">
        <f t="shared" si="11"/>
        <v>119</v>
      </c>
      <c r="C131" s="80">
        <f t="shared" si="6"/>
        <v>5399.6555402353461</v>
      </c>
      <c r="D131" s="80">
        <f t="shared" si="7"/>
        <v>4579.1149395700759</v>
      </c>
      <c r="E131" s="80">
        <f t="shared" si="8"/>
        <v>820.54060066527109</v>
      </c>
      <c r="F131" s="80">
        <f t="shared" si="9"/>
        <v>730862.27264621784</v>
      </c>
      <c r="G131" s="81">
        <f t="shared" si="10"/>
        <v>8.0994833103530187E-2</v>
      </c>
    </row>
    <row r="132" spans="2:7" ht="14.5" customHeight="1" x14ac:dyDescent="0.15">
      <c r="B132" s="76">
        <f t="shared" si="11"/>
        <v>120</v>
      </c>
      <c r="C132" s="77">
        <f t="shared" si="6"/>
        <v>5399.6555402353461</v>
      </c>
      <c r="D132" s="77">
        <f t="shared" si="7"/>
        <v>4573.9797229775777</v>
      </c>
      <c r="E132" s="77">
        <f t="shared" si="8"/>
        <v>825.6758172577679</v>
      </c>
      <c r="F132" s="77">
        <f t="shared" si="9"/>
        <v>730036.59682896012</v>
      </c>
      <c r="G132" s="78">
        <f t="shared" si="10"/>
        <v>8.0994833103530187E-2</v>
      </c>
    </row>
    <row r="133" spans="2:7" ht="14.5" customHeight="1" x14ac:dyDescent="0.15">
      <c r="B133" s="72">
        <f t="shared" si="11"/>
        <v>121</v>
      </c>
      <c r="C133" s="73">
        <f t="shared" si="6"/>
        <v>5399.6555402353461</v>
      </c>
      <c r="D133" s="74">
        <f t="shared" si="7"/>
        <v>4568.8123684879065</v>
      </c>
      <c r="E133" s="73">
        <f t="shared" si="8"/>
        <v>830.84317174743956</v>
      </c>
      <c r="F133" s="73">
        <f t="shared" si="9"/>
        <v>729205.75365721271</v>
      </c>
      <c r="G133" s="75">
        <f t="shared" si="10"/>
        <v>8.0994833103530187E-2</v>
      </c>
    </row>
    <row r="134" spans="2:7" ht="14.5" customHeight="1" x14ac:dyDescent="0.15">
      <c r="B134" s="76">
        <f t="shared" si="11"/>
        <v>122</v>
      </c>
      <c r="C134" s="77">
        <f t="shared" si="6"/>
        <v>5399.6555402353461</v>
      </c>
      <c r="D134" s="77">
        <f t="shared" si="7"/>
        <v>4563.6126749713876</v>
      </c>
      <c r="E134" s="77">
        <f t="shared" si="8"/>
        <v>836.0428652639589</v>
      </c>
      <c r="F134" s="77">
        <f t="shared" si="9"/>
        <v>728369.71079194872</v>
      </c>
      <c r="G134" s="78">
        <f t="shared" si="10"/>
        <v>8.0994833103530187E-2</v>
      </c>
    </row>
    <row r="135" spans="2:7" ht="14.5" customHeight="1" x14ac:dyDescent="0.15">
      <c r="B135" s="79">
        <f t="shared" si="11"/>
        <v>123</v>
      </c>
      <c r="C135" s="80">
        <f t="shared" si="6"/>
        <v>5399.6555402353461</v>
      </c>
      <c r="D135" s="80">
        <f t="shared" si="7"/>
        <v>4558.3804400396102</v>
      </c>
      <c r="E135" s="80">
        <f t="shared" si="8"/>
        <v>841.27510019573583</v>
      </c>
      <c r="F135" s="80">
        <f t="shared" si="9"/>
        <v>727528.43569175294</v>
      </c>
      <c r="G135" s="81">
        <f t="shared" si="10"/>
        <v>8.0994833103530187E-2</v>
      </c>
    </row>
    <row r="136" spans="2:7" ht="14.5" customHeight="1" x14ac:dyDescent="0.15">
      <c r="B136" s="76">
        <f t="shared" si="11"/>
        <v>124</v>
      </c>
      <c r="C136" s="77">
        <f t="shared" si="6"/>
        <v>5399.6555402353461</v>
      </c>
      <c r="D136" s="77">
        <f t="shared" si="7"/>
        <v>4553.1154600375521</v>
      </c>
      <c r="E136" s="77">
        <f t="shared" si="8"/>
        <v>846.54008019779405</v>
      </c>
      <c r="F136" s="77">
        <f t="shared" si="9"/>
        <v>726681.8956115552</v>
      </c>
      <c r="G136" s="78">
        <f t="shared" si="10"/>
        <v>8.0994833103530187E-2</v>
      </c>
    </row>
    <row r="137" spans="2:7" ht="14.5" customHeight="1" x14ac:dyDescent="0.15">
      <c r="B137" s="79">
        <f t="shared" si="11"/>
        <v>125</v>
      </c>
      <c r="C137" s="80">
        <f t="shared" si="6"/>
        <v>5399.6555402353461</v>
      </c>
      <c r="D137" s="80">
        <f t="shared" si="7"/>
        <v>4547.8175300356479</v>
      </c>
      <c r="E137" s="80">
        <f t="shared" si="8"/>
        <v>851.83801019969849</v>
      </c>
      <c r="F137" s="80">
        <f t="shared" si="9"/>
        <v>725830.05760135548</v>
      </c>
      <c r="G137" s="81">
        <f t="shared" si="10"/>
        <v>8.0994833103530187E-2</v>
      </c>
    </row>
    <row r="138" spans="2:7" ht="14.5" customHeight="1" x14ac:dyDescent="0.15">
      <c r="B138" s="76">
        <f t="shared" si="11"/>
        <v>126</v>
      </c>
      <c r="C138" s="77">
        <f t="shared" si="6"/>
        <v>5399.6555402353461</v>
      </c>
      <c r="D138" s="77">
        <f t="shared" si="7"/>
        <v>4542.4864438218146</v>
      </c>
      <c r="E138" s="77">
        <f t="shared" si="8"/>
        <v>857.16909641353186</v>
      </c>
      <c r="F138" s="77">
        <f t="shared" si="9"/>
        <v>724972.88850494195</v>
      </c>
      <c r="G138" s="78">
        <f t="shared" si="10"/>
        <v>8.0994833103530187E-2</v>
      </c>
    </row>
    <row r="139" spans="2:7" ht="14.5" customHeight="1" x14ac:dyDescent="0.15">
      <c r="B139" s="79">
        <f t="shared" si="11"/>
        <v>127</v>
      </c>
      <c r="C139" s="80">
        <f t="shared" si="6"/>
        <v>5399.6555402353461</v>
      </c>
      <c r="D139" s="80">
        <f t="shared" si="7"/>
        <v>4537.1219938934264</v>
      </c>
      <c r="E139" s="80">
        <f t="shared" si="8"/>
        <v>862.53354634191976</v>
      </c>
      <c r="F139" s="80">
        <f t="shared" si="9"/>
        <v>724110.35495860002</v>
      </c>
      <c r="G139" s="81">
        <f t="shared" si="10"/>
        <v>8.0994833103530187E-2</v>
      </c>
    </row>
    <row r="140" spans="2:7" ht="14.5" customHeight="1" x14ac:dyDescent="0.15">
      <c r="B140" s="76">
        <f t="shared" si="11"/>
        <v>128</v>
      </c>
      <c r="C140" s="77">
        <f t="shared" si="6"/>
        <v>5399.6555402353461</v>
      </c>
      <c r="D140" s="77">
        <f t="shared" si="7"/>
        <v>4531.7239714492362</v>
      </c>
      <c r="E140" s="77">
        <f t="shared" si="8"/>
        <v>867.93156878610966</v>
      </c>
      <c r="F140" s="77">
        <f t="shared" si="9"/>
        <v>723242.42338981386</v>
      </c>
      <c r="G140" s="78">
        <f t="shared" si="10"/>
        <v>8.0994833103530187E-2</v>
      </c>
    </row>
    <row r="141" spans="2:7" ht="14.5" customHeight="1" x14ac:dyDescent="0.15">
      <c r="B141" s="72">
        <f t="shared" si="11"/>
        <v>129</v>
      </c>
      <c r="C141" s="73">
        <f t="shared" ref="C141:C204" si="12">-PMT($D$8,$D$10,$D$5)</f>
        <v>5399.6555402353461</v>
      </c>
      <c r="D141" s="74">
        <f t="shared" ref="D141:D204" si="13">-IPMT($D$8,B141,$D$10,$D$5)</f>
        <v>4526.2921663812504</v>
      </c>
      <c r="E141" s="73">
        <f t="shared" ref="E141:E204" si="14">-PPMT($D$8,B141,$D$10,$D$5)</f>
        <v>873.36337385409593</v>
      </c>
      <c r="F141" s="73">
        <f t="shared" ref="F141:F204" si="15">F140-E141</f>
        <v>722369.06001595978</v>
      </c>
      <c r="G141" s="75">
        <f t="shared" si="10"/>
        <v>8.0994833103530187E-2</v>
      </c>
    </row>
    <row r="142" spans="2:7" ht="14.5" customHeight="1" x14ac:dyDescent="0.15">
      <c r="B142" s="76">
        <f t="shared" si="11"/>
        <v>130</v>
      </c>
      <c r="C142" s="77">
        <f t="shared" si="12"/>
        <v>5399.6555402353461</v>
      </c>
      <c r="D142" s="77">
        <f t="shared" si="13"/>
        <v>4520.8263672665471</v>
      </c>
      <c r="E142" s="77">
        <f t="shared" si="14"/>
        <v>878.82917296879964</v>
      </c>
      <c r="F142" s="77">
        <f t="shared" si="15"/>
        <v>721490.23084299103</v>
      </c>
      <c r="G142" s="78">
        <f t="shared" ref="G142:G205" si="16">(C142*$D$9)/$D$5</f>
        <v>8.0994833103530187E-2</v>
      </c>
    </row>
    <row r="143" spans="2:7" ht="14.5" customHeight="1" x14ac:dyDescent="0.15">
      <c r="B143" s="79">
        <f t="shared" ref="B143:B206" si="17">+B142+1</f>
        <v>131</v>
      </c>
      <c r="C143" s="80">
        <f t="shared" si="12"/>
        <v>5399.6555402353461</v>
      </c>
      <c r="D143" s="80">
        <f t="shared" si="13"/>
        <v>4515.3263613590507</v>
      </c>
      <c r="E143" s="80">
        <f t="shared" si="14"/>
        <v>884.32917887629606</v>
      </c>
      <c r="F143" s="80">
        <f t="shared" si="15"/>
        <v>720605.90166411479</v>
      </c>
      <c r="G143" s="81">
        <f t="shared" si="16"/>
        <v>8.0994833103530187E-2</v>
      </c>
    </row>
    <row r="144" spans="2:7" ht="14.5" customHeight="1" x14ac:dyDescent="0.15">
      <c r="B144" s="76">
        <f t="shared" si="17"/>
        <v>132</v>
      </c>
      <c r="C144" s="77">
        <f t="shared" si="12"/>
        <v>5399.6555402353461</v>
      </c>
      <c r="D144" s="77">
        <f t="shared" si="13"/>
        <v>4509.7919345812497</v>
      </c>
      <c r="E144" s="77">
        <f t="shared" si="14"/>
        <v>889.86360565409666</v>
      </c>
      <c r="F144" s="77">
        <f t="shared" si="15"/>
        <v>719716.03805846069</v>
      </c>
      <c r="G144" s="78">
        <f t="shared" si="16"/>
        <v>8.0994833103530187E-2</v>
      </c>
    </row>
    <row r="145" spans="2:7" ht="14.5" customHeight="1" x14ac:dyDescent="0.15">
      <c r="B145" s="79">
        <f t="shared" si="17"/>
        <v>133</v>
      </c>
      <c r="C145" s="80">
        <f t="shared" si="12"/>
        <v>5399.6555402353461</v>
      </c>
      <c r="D145" s="80">
        <f t="shared" si="13"/>
        <v>4504.2228715158644</v>
      </c>
      <c r="E145" s="80">
        <f t="shared" si="14"/>
        <v>895.43266871948219</v>
      </c>
      <c r="F145" s="80">
        <f t="shared" si="15"/>
        <v>718820.60538974125</v>
      </c>
      <c r="G145" s="81">
        <f t="shared" si="16"/>
        <v>8.0994833103530187E-2</v>
      </c>
    </row>
    <row r="146" spans="2:7" ht="14.5" customHeight="1" x14ac:dyDescent="0.15">
      <c r="B146" s="76">
        <f t="shared" si="17"/>
        <v>134</v>
      </c>
      <c r="C146" s="77">
        <f t="shared" si="12"/>
        <v>5399.6555402353461</v>
      </c>
      <c r="D146" s="77">
        <f t="shared" si="13"/>
        <v>4498.6189553974609</v>
      </c>
      <c r="E146" s="77">
        <f t="shared" si="14"/>
        <v>901.03658483788479</v>
      </c>
      <c r="F146" s="77">
        <f t="shared" si="15"/>
        <v>717919.56880490342</v>
      </c>
      <c r="G146" s="78">
        <f t="shared" si="16"/>
        <v>8.0994833103530187E-2</v>
      </c>
    </row>
    <row r="147" spans="2:7" ht="14.5" customHeight="1" x14ac:dyDescent="0.15">
      <c r="B147" s="79">
        <f t="shared" si="17"/>
        <v>135</v>
      </c>
      <c r="C147" s="80">
        <f t="shared" si="12"/>
        <v>5399.6555402353461</v>
      </c>
      <c r="D147" s="80">
        <f t="shared" si="13"/>
        <v>4492.9799681040176</v>
      </c>
      <c r="E147" s="80">
        <f t="shared" si="14"/>
        <v>906.67557213132864</v>
      </c>
      <c r="F147" s="80">
        <f t="shared" si="15"/>
        <v>717012.89323277213</v>
      </c>
      <c r="G147" s="81">
        <f t="shared" si="16"/>
        <v>8.0994833103530187E-2</v>
      </c>
    </row>
    <row r="148" spans="2:7" ht="14.5" customHeight="1" x14ac:dyDescent="0.15">
      <c r="B148" s="76">
        <f t="shared" si="17"/>
        <v>136</v>
      </c>
      <c r="C148" s="77">
        <f t="shared" si="12"/>
        <v>5399.6555402353461</v>
      </c>
      <c r="D148" s="77">
        <f t="shared" si="13"/>
        <v>4487.3056901484297</v>
      </c>
      <c r="E148" s="77">
        <f t="shared" si="14"/>
        <v>912.34985008691729</v>
      </c>
      <c r="F148" s="77">
        <f t="shared" si="15"/>
        <v>716100.54338268517</v>
      </c>
      <c r="G148" s="78">
        <f t="shared" si="16"/>
        <v>8.0994833103530187E-2</v>
      </c>
    </row>
    <row r="149" spans="2:7" ht="14.5" customHeight="1" x14ac:dyDescent="0.15">
      <c r="B149" s="72">
        <f t="shared" si="17"/>
        <v>137</v>
      </c>
      <c r="C149" s="73">
        <f t="shared" si="12"/>
        <v>5399.6555402353461</v>
      </c>
      <c r="D149" s="74">
        <f t="shared" si="13"/>
        <v>4481.5959006699686</v>
      </c>
      <c r="E149" s="73">
        <f t="shared" si="14"/>
        <v>918.05963956537767</v>
      </c>
      <c r="F149" s="73">
        <f t="shared" si="15"/>
        <v>715182.48374311975</v>
      </c>
      <c r="G149" s="75">
        <f t="shared" si="16"/>
        <v>8.0994833103530187E-2</v>
      </c>
    </row>
    <row r="150" spans="2:7" ht="14.5" customHeight="1" x14ac:dyDescent="0.15">
      <c r="B150" s="76">
        <f t="shared" si="17"/>
        <v>138</v>
      </c>
      <c r="C150" s="77">
        <f t="shared" si="12"/>
        <v>5399.6555402353461</v>
      </c>
      <c r="D150" s="77">
        <f t="shared" si="13"/>
        <v>4475.8503774256887</v>
      </c>
      <c r="E150" s="77">
        <f t="shared" si="14"/>
        <v>923.80516280965765</v>
      </c>
      <c r="F150" s="77">
        <f t="shared" si="15"/>
        <v>714258.67858031008</v>
      </c>
      <c r="G150" s="78">
        <f t="shared" si="16"/>
        <v>8.0994833103530187E-2</v>
      </c>
    </row>
    <row r="151" spans="2:7" ht="14.5" customHeight="1" x14ac:dyDescent="0.15">
      <c r="B151" s="79">
        <f t="shared" si="17"/>
        <v>139</v>
      </c>
      <c r="C151" s="80">
        <f t="shared" si="12"/>
        <v>5399.6555402353461</v>
      </c>
      <c r="D151" s="80">
        <f t="shared" si="13"/>
        <v>4470.0688967817714</v>
      </c>
      <c r="E151" s="80">
        <f t="shared" si="14"/>
        <v>929.58664345357488</v>
      </c>
      <c r="F151" s="80">
        <f t="shared" si="15"/>
        <v>713329.09193685651</v>
      </c>
      <c r="G151" s="81">
        <f t="shared" si="16"/>
        <v>8.0994833103530187E-2</v>
      </c>
    </row>
    <row r="152" spans="2:7" ht="14.5" customHeight="1" x14ac:dyDescent="0.15">
      <c r="B152" s="76">
        <f t="shared" si="17"/>
        <v>140</v>
      </c>
      <c r="C152" s="77">
        <f t="shared" si="12"/>
        <v>5399.6555402353461</v>
      </c>
      <c r="D152" s="77">
        <f t="shared" si="13"/>
        <v>4464.2512337048247</v>
      </c>
      <c r="E152" s="77">
        <f t="shared" si="14"/>
        <v>935.40430653052181</v>
      </c>
      <c r="F152" s="77">
        <f t="shared" si="15"/>
        <v>712393.68763032602</v>
      </c>
      <c r="G152" s="78">
        <f t="shared" si="16"/>
        <v>8.0994833103530187E-2</v>
      </c>
    </row>
    <row r="153" spans="2:7" ht="14.5" customHeight="1" x14ac:dyDescent="0.15">
      <c r="B153" s="79">
        <f t="shared" si="17"/>
        <v>141</v>
      </c>
      <c r="C153" s="80">
        <f t="shared" si="12"/>
        <v>5399.6555402353461</v>
      </c>
      <c r="D153" s="80">
        <f t="shared" si="13"/>
        <v>4458.3971617531206</v>
      </c>
      <c r="E153" s="80">
        <f t="shared" si="14"/>
        <v>941.25837848222511</v>
      </c>
      <c r="F153" s="80">
        <f t="shared" si="15"/>
        <v>711452.42925184383</v>
      </c>
      <c r="G153" s="81">
        <f t="shared" si="16"/>
        <v>8.0994833103530187E-2</v>
      </c>
    </row>
    <row r="154" spans="2:7" ht="14.5" customHeight="1" x14ac:dyDescent="0.15">
      <c r="B154" s="76">
        <f t="shared" si="17"/>
        <v>142</v>
      </c>
      <c r="C154" s="77">
        <f t="shared" si="12"/>
        <v>5399.6555402353461</v>
      </c>
      <c r="D154" s="77">
        <f t="shared" si="13"/>
        <v>4452.5064530677864</v>
      </c>
      <c r="E154" s="77">
        <f t="shared" si="14"/>
        <v>947.14908716755986</v>
      </c>
      <c r="F154" s="77">
        <f t="shared" si="15"/>
        <v>710505.28016467625</v>
      </c>
      <c r="G154" s="78">
        <f t="shared" si="16"/>
        <v>8.0994833103530187E-2</v>
      </c>
    </row>
    <row r="155" spans="2:7" ht="14.5" customHeight="1" x14ac:dyDescent="0.15">
      <c r="B155" s="79">
        <f t="shared" si="17"/>
        <v>143</v>
      </c>
      <c r="C155" s="80">
        <f t="shared" si="12"/>
        <v>5399.6555402353461</v>
      </c>
      <c r="D155" s="80">
        <f t="shared" si="13"/>
        <v>4446.5788783639291</v>
      </c>
      <c r="E155" s="80">
        <f t="shared" si="14"/>
        <v>953.07666187141695</v>
      </c>
      <c r="F155" s="80">
        <f t="shared" si="15"/>
        <v>709552.20350280486</v>
      </c>
      <c r="G155" s="81">
        <f t="shared" si="16"/>
        <v>8.0994833103530187E-2</v>
      </c>
    </row>
    <row r="156" spans="2:7" ht="14.5" customHeight="1" x14ac:dyDescent="0.15">
      <c r="B156" s="76">
        <f t="shared" si="17"/>
        <v>144</v>
      </c>
      <c r="C156" s="77">
        <f t="shared" si="12"/>
        <v>5399.6555402353461</v>
      </c>
      <c r="D156" s="77">
        <f t="shared" si="13"/>
        <v>4440.6142069217176</v>
      </c>
      <c r="E156" s="77">
        <f t="shared" si="14"/>
        <v>959.0413333136288</v>
      </c>
      <c r="F156" s="77">
        <f t="shared" si="15"/>
        <v>708593.16216949117</v>
      </c>
      <c r="G156" s="78">
        <f t="shared" si="16"/>
        <v>8.0994833103530187E-2</v>
      </c>
    </row>
    <row r="157" spans="2:7" ht="14.5" customHeight="1" x14ac:dyDescent="0.15">
      <c r="B157" s="72">
        <f t="shared" si="17"/>
        <v>145</v>
      </c>
      <c r="C157" s="73">
        <f t="shared" si="12"/>
        <v>5399.6555402353461</v>
      </c>
      <c r="D157" s="74">
        <f t="shared" si="13"/>
        <v>4434.6122065773961</v>
      </c>
      <c r="E157" s="73">
        <f t="shared" si="14"/>
        <v>965.04333365795003</v>
      </c>
      <c r="F157" s="73">
        <f t="shared" si="15"/>
        <v>707628.11883583327</v>
      </c>
      <c r="G157" s="75">
        <f t="shared" si="16"/>
        <v>8.0994833103530187E-2</v>
      </c>
    </row>
    <row r="158" spans="2:7" ht="14.5" customHeight="1" x14ac:dyDescent="0.15">
      <c r="B158" s="76">
        <f t="shared" si="17"/>
        <v>146</v>
      </c>
      <c r="C158" s="77">
        <f t="shared" si="12"/>
        <v>5399.6555402353461</v>
      </c>
      <c r="D158" s="77">
        <f t="shared" si="13"/>
        <v>4428.5726437142539</v>
      </c>
      <c r="E158" s="77">
        <f t="shared" si="14"/>
        <v>971.08289652109261</v>
      </c>
      <c r="F158" s="77">
        <f t="shared" si="15"/>
        <v>706657.03593931219</v>
      </c>
      <c r="G158" s="78">
        <f t="shared" si="16"/>
        <v>8.0994833103530187E-2</v>
      </c>
    </row>
    <row r="159" spans="2:7" ht="14.5" customHeight="1" x14ac:dyDescent="0.15">
      <c r="B159" s="79">
        <f t="shared" si="17"/>
        <v>147</v>
      </c>
      <c r="C159" s="80">
        <f t="shared" si="12"/>
        <v>5399.6555402353461</v>
      </c>
      <c r="D159" s="80">
        <f t="shared" si="13"/>
        <v>4422.4952832535264</v>
      </c>
      <c r="E159" s="80">
        <f t="shared" si="14"/>
        <v>977.16025698182034</v>
      </c>
      <c r="F159" s="80">
        <f t="shared" si="15"/>
        <v>705679.87568233034</v>
      </c>
      <c r="G159" s="81">
        <f t="shared" si="16"/>
        <v>8.0994833103530187E-2</v>
      </c>
    </row>
    <row r="160" spans="2:7" ht="14.5" customHeight="1" x14ac:dyDescent="0.15">
      <c r="B160" s="76">
        <f t="shared" si="17"/>
        <v>148</v>
      </c>
      <c r="C160" s="77">
        <f t="shared" si="12"/>
        <v>5399.6555402353461</v>
      </c>
      <c r="D160" s="77">
        <f t="shared" si="13"/>
        <v>4416.3798886452478</v>
      </c>
      <c r="E160" s="77">
        <f t="shared" si="14"/>
        <v>983.27565159009851</v>
      </c>
      <c r="F160" s="77">
        <f t="shared" si="15"/>
        <v>704696.60003074026</v>
      </c>
      <c r="G160" s="78">
        <f t="shared" si="16"/>
        <v>8.0994833103530187E-2</v>
      </c>
    </row>
    <row r="161" spans="2:7" ht="14.5" customHeight="1" x14ac:dyDescent="0.15">
      <c r="B161" s="79">
        <f t="shared" si="17"/>
        <v>149</v>
      </c>
      <c r="C161" s="80">
        <f t="shared" si="12"/>
        <v>5399.6555402353461</v>
      </c>
      <c r="D161" s="80">
        <f t="shared" si="13"/>
        <v>4410.2262218590467</v>
      </c>
      <c r="E161" s="80">
        <f t="shared" si="14"/>
        <v>989.42931837629976</v>
      </c>
      <c r="F161" s="80">
        <f t="shared" si="15"/>
        <v>703707.17071236391</v>
      </c>
      <c r="G161" s="81">
        <f t="shared" si="16"/>
        <v>8.0994833103530187E-2</v>
      </c>
    </row>
    <row r="162" spans="2:7" ht="14.5" customHeight="1" x14ac:dyDescent="0.15">
      <c r="B162" s="76">
        <f t="shared" si="17"/>
        <v>150</v>
      </c>
      <c r="C162" s="77">
        <f t="shared" si="12"/>
        <v>5399.6555402353461</v>
      </c>
      <c r="D162" s="77">
        <f t="shared" si="13"/>
        <v>4404.0340433748752</v>
      </c>
      <c r="E162" s="77">
        <f t="shared" si="14"/>
        <v>995.62149686047132</v>
      </c>
      <c r="F162" s="77">
        <f t="shared" si="15"/>
        <v>702711.54921550339</v>
      </c>
      <c r="G162" s="78">
        <f t="shared" si="16"/>
        <v>8.0994833103530187E-2</v>
      </c>
    </row>
    <row r="163" spans="2:7" ht="14.5" customHeight="1" x14ac:dyDescent="0.15">
      <c r="B163" s="79">
        <f t="shared" si="17"/>
        <v>151</v>
      </c>
      <c r="C163" s="80">
        <f t="shared" si="12"/>
        <v>5399.6555402353461</v>
      </c>
      <c r="D163" s="80">
        <f t="shared" si="13"/>
        <v>4397.8031121736904</v>
      </c>
      <c r="E163" s="80">
        <f t="shared" si="14"/>
        <v>1001.8524280616566</v>
      </c>
      <c r="F163" s="80">
        <f t="shared" si="15"/>
        <v>701709.69678744173</v>
      </c>
      <c r="G163" s="81">
        <f t="shared" si="16"/>
        <v>8.0994833103530187E-2</v>
      </c>
    </row>
    <row r="164" spans="2:7" ht="14.5" customHeight="1" x14ac:dyDescent="0.15">
      <c r="B164" s="76">
        <f t="shared" si="17"/>
        <v>152</v>
      </c>
      <c r="C164" s="77">
        <f t="shared" si="12"/>
        <v>5399.6555402353461</v>
      </c>
      <c r="D164" s="77">
        <f t="shared" si="13"/>
        <v>4391.5331857280707</v>
      </c>
      <c r="E164" s="77">
        <f t="shared" si="14"/>
        <v>1008.1223545072758</v>
      </c>
      <c r="F164" s="77">
        <f t="shared" si="15"/>
        <v>700701.5744329344</v>
      </c>
      <c r="G164" s="78">
        <f t="shared" si="16"/>
        <v>8.0994833103530187E-2</v>
      </c>
    </row>
    <row r="165" spans="2:7" ht="14.5" customHeight="1" x14ac:dyDescent="0.15">
      <c r="B165" s="72">
        <f t="shared" si="17"/>
        <v>153</v>
      </c>
      <c r="C165" s="73">
        <f t="shared" si="12"/>
        <v>5399.6555402353461</v>
      </c>
      <c r="D165" s="74">
        <f t="shared" si="13"/>
        <v>4385.2240199927792</v>
      </c>
      <c r="E165" s="73">
        <f t="shared" si="14"/>
        <v>1014.4315202425671</v>
      </c>
      <c r="F165" s="73">
        <f t="shared" si="15"/>
        <v>699687.14291269181</v>
      </c>
      <c r="G165" s="75">
        <f t="shared" si="16"/>
        <v>8.0994833103530187E-2</v>
      </c>
    </row>
    <row r="166" spans="2:7" ht="14.5" customHeight="1" x14ac:dyDescent="0.15">
      <c r="B166" s="76">
        <f t="shared" si="17"/>
        <v>154</v>
      </c>
      <c r="C166" s="77">
        <f t="shared" si="12"/>
        <v>5399.6555402353461</v>
      </c>
      <c r="D166" s="77">
        <f t="shared" si="13"/>
        <v>4378.8753693952613</v>
      </c>
      <c r="E166" s="77">
        <f t="shared" si="14"/>
        <v>1020.780170840085</v>
      </c>
      <c r="F166" s="77">
        <f t="shared" si="15"/>
        <v>698666.36274185171</v>
      </c>
      <c r="G166" s="78">
        <f t="shared" si="16"/>
        <v>8.0994833103530187E-2</v>
      </c>
    </row>
    <row r="167" spans="2:7" ht="14.5" customHeight="1" x14ac:dyDescent="0.15">
      <c r="B167" s="79">
        <f t="shared" si="17"/>
        <v>155</v>
      </c>
      <c r="C167" s="80">
        <f t="shared" si="12"/>
        <v>5399.6555402353461</v>
      </c>
      <c r="D167" s="80">
        <f t="shared" si="13"/>
        <v>4372.4869868260866</v>
      </c>
      <c r="E167" s="80">
        <f t="shared" si="14"/>
        <v>1027.1685534092594</v>
      </c>
      <c r="F167" s="80">
        <f t="shared" si="15"/>
        <v>697639.19418844243</v>
      </c>
      <c r="G167" s="81">
        <f t="shared" si="16"/>
        <v>8.0994833103530187E-2</v>
      </c>
    </row>
    <row r="168" spans="2:7" ht="14.5" customHeight="1" x14ac:dyDescent="0.15">
      <c r="B168" s="76">
        <f t="shared" si="17"/>
        <v>156</v>
      </c>
      <c r="C168" s="77">
        <f t="shared" si="12"/>
        <v>5399.6555402353461</v>
      </c>
      <c r="D168" s="77">
        <f t="shared" si="13"/>
        <v>4366.0586236293339</v>
      </c>
      <c r="E168" s="77">
        <f t="shared" si="14"/>
        <v>1033.5969166060122</v>
      </c>
      <c r="F168" s="77">
        <f t="shared" si="15"/>
        <v>696605.59727183636</v>
      </c>
      <c r="G168" s="78">
        <f t="shared" si="16"/>
        <v>8.0994833103530187E-2</v>
      </c>
    </row>
    <row r="169" spans="2:7" ht="14.5" customHeight="1" x14ac:dyDescent="0.15">
      <c r="B169" s="79">
        <f t="shared" si="17"/>
        <v>157</v>
      </c>
      <c r="C169" s="80">
        <f t="shared" si="12"/>
        <v>5399.6555402353461</v>
      </c>
      <c r="D169" s="80">
        <f t="shared" si="13"/>
        <v>4359.5900295929086</v>
      </c>
      <c r="E169" s="80">
        <f t="shared" si="14"/>
        <v>1040.0655106424381</v>
      </c>
      <c r="F169" s="80">
        <f t="shared" si="15"/>
        <v>695565.53176119388</v>
      </c>
      <c r="G169" s="81">
        <f t="shared" si="16"/>
        <v>8.0994833103530187E-2</v>
      </c>
    </row>
    <row r="170" spans="2:7" ht="14.5" customHeight="1" x14ac:dyDescent="0.15">
      <c r="B170" s="76">
        <f t="shared" si="17"/>
        <v>158</v>
      </c>
      <c r="C170" s="77">
        <f t="shared" si="12"/>
        <v>5399.6555402353461</v>
      </c>
      <c r="D170" s="77">
        <f t="shared" si="13"/>
        <v>4353.0809529388034</v>
      </c>
      <c r="E170" s="77">
        <f t="shared" si="14"/>
        <v>1046.5745872965424</v>
      </c>
      <c r="F170" s="77">
        <f t="shared" si="15"/>
        <v>694518.9571738973</v>
      </c>
      <c r="G170" s="78">
        <f t="shared" si="16"/>
        <v>8.0994833103530187E-2</v>
      </c>
    </row>
    <row r="171" spans="2:7" ht="14.5" customHeight="1" x14ac:dyDescent="0.15">
      <c r="B171" s="79">
        <f t="shared" si="17"/>
        <v>159</v>
      </c>
      <c r="C171" s="80">
        <f t="shared" si="12"/>
        <v>5399.6555402353461</v>
      </c>
      <c r="D171" s="80">
        <f t="shared" si="13"/>
        <v>4346.5311403133064</v>
      </c>
      <c r="E171" s="80">
        <f t="shared" si="14"/>
        <v>1053.1243999220396</v>
      </c>
      <c r="F171" s="80">
        <f t="shared" si="15"/>
        <v>693465.83277397521</v>
      </c>
      <c r="G171" s="81">
        <f t="shared" si="16"/>
        <v>8.0994833103530187E-2</v>
      </c>
    </row>
    <row r="172" spans="2:7" ht="14.5" customHeight="1" x14ac:dyDescent="0.15">
      <c r="B172" s="76">
        <f t="shared" si="17"/>
        <v>160</v>
      </c>
      <c r="C172" s="77">
        <f t="shared" si="12"/>
        <v>5399.6555402353461</v>
      </c>
      <c r="D172" s="77">
        <f t="shared" si="13"/>
        <v>4339.9403367771283</v>
      </c>
      <c r="E172" s="77">
        <f t="shared" si="14"/>
        <v>1059.7152034582182</v>
      </c>
      <c r="F172" s="77">
        <f t="shared" si="15"/>
        <v>692406.117570517</v>
      </c>
      <c r="G172" s="78">
        <f t="shared" si="16"/>
        <v>8.0994833103530187E-2</v>
      </c>
    </row>
    <row r="173" spans="2:7" ht="14.5" customHeight="1" x14ac:dyDescent="0.15">
      <c r="B173" s="72">
        <f t="shared" si="17"/>
        <v>161</v>
      </c>
      <c r="C173" s="73">
        <f t="shared" si="12"/>
        <v>5399.6555402353461</v>
      </c>
      <c r="D173" s="74">
        <f t="shared" si="13"/>
        <v>4333.3082857954851</v>
      </c>
      <c r="E173" s="73">
        <f t="shared" si="14"/>
        <v>1066.3472544398612</v>
      </c>
      <c r="F173" s="73">
        <f t="shared" si="15"/>
        <v>691339.77031607716</v>
      </c>
      <c r="G173" s="75">
        <f t="shared" si="16"/>
        <v>8.0994833103530187E-2</v>
      </c>
    </row>
    <row r="174" spans="2:7" ht="14.5" customHeight="1" x14ac:dyDescent="0.15">
      <c r="B174" s="76">
        <f t="shared" si="17"/>
        <v>162</v>
      </c>
      <c r="C174" s="77">
        <f t="shared" si="12"/>
        <v>5399.6555402353461</v>
      </c>
      <c r="D174" s="77">
        <f t="shared" si="13"/>
        <v>4326.6347292281162</v>
      </c>
      <c r="E174" s="77">
        <f t="shared" si="14"/>
        <v>1073.0208110072306</v>
      </c>
      <c r="F174" s="77">
        <f t="shared" si="15"/>
        <v>690266.74950506992</v>
      </c>
      <c r="G174" s="78">
        <f t="shared" si="16"/>
        <v>8.0994833103530187E-2</v>
      </c>
    </row>
    <row r="175" spans="2:7" ht="14.5" customHeight="1" x14ac:dyDescent="0.15">
      <c r="B175" s="79">
        <f t="shared" si="17"/>
        <v>163</v>
      </c>
      <c r="C175" s="80">
        <f t="shared" si="12"/>
        <v>5399.6555402353461</v>
      </c>
      <c r="D175" s="80">
        <f t="shared" si="13"/>
        <v>4319.9194073192284</v>
      </c>
      <c r="E175" s="80">
        <f t="shared" si="14"/>
        <v>1079.7361329161176</v>
      </c>
      <c r="F175" s="80">
        <f t="shared" si="15"/>
        <v>689187.01337215386</v>
      </c>
      <c r="G175" s="81">
        <f t="shared" si="16"/>
        <v>8.0994833103530187E-2</v>
      </c>
    </row>
    <row r="176" spans="2:7" ht="14.5" customHeight="1" x14ac:dyDescent="0.15">
      <c r="B176" s="76">
        <f t="shared" si="17"/>
        <v>164</v>
      </c>
      <c r="C176" s="77">
        <f t="shared" si="12"/>
        <v>5399.6555402353461</v>
      </c>
      <c r="D176" s="77">
        <f t="shared" si="13"/>
        <v>4313.162058687396</v>
      </c>
      <c r="E176" s="77">
        <f t="shared" si="14"/>
        <v>1086.493481547951</v>
      </c>
      <c r="F176" s="77">
        <f t="shared" si="15"/>
        <v>688100.51989060594</v>
      </c>
      <c r="G176" s="78">
        <f t="shared" si="16"/>
        <v>8.0994833103530187E-2</v>
      </c>
    </row>
    <row r="177" spans="2:7" ht="14.5" customHeight="1" x14ac:dyDescent="0.15">
      <c r="B177" s="79">
        <f t="shared" si="17"/>
        <v>165</v>
      </c>
      <c r="C177" s="80">
        <f t="shared" si="12"/>
        <v>5399.6555402353461</v>
      </c>
      <c r="D177" s="80">
        <f t="shared" si="13"/>
        <v>4306.3624203153749</v>
      </c>
      <c r="E177" s="80">
        <f t="shared" si="14"/>
        <v>1093.2931199199718</v>
      </c>
      <c r="F177" s="80">
        <f t="shared" si="15"/>
        <v>687007.22677068599</v>
      </c>
      <c r="G177" s="81">
        <f t="shared" si="16"/>
        <v>8.0994833103530187E-2</v>
      </c>
    </row>
    <row r="178" spans="2:7" ht="14.5" customHeight="1" x14ac:dyDescent="0.15">
      <c r="B178" s="76">
        <f t="shared" si="17"/>
        <v>166</v>
      </c>
      <c r="C178" s="77">
        <f t="shared" si="12"/>
        <v>5399.6555402353461</v>
      </c>
      <c r="D178" s="77">
        <f t="shared" si="13"/>
        <v>4299.520227539876</v>
      </c>
      <c r="E178" s="77">
        <f t="shared" si="14"/>
        <v>1100.1353126954709</v>
      </c>
      <c r="F178" s="77">
        <f t="shared" si="15"/>
        <v>685907.09145799046</v>
      </c>
      <c r="G178" s="78">
        <f t="shared" si="16"/>
        <v>8.0994833103530187E-2</v>
      </c>
    </row>
    <row r="179" spans="2:7" ht="14.5" customHeight="1" x14ac:dyDescent="0.15">
      <c r="B179" s="79">
        <f t="shared" si="17"/>
        <v>167</v>
      </c>
      <c r="C179" s="80">
        <f t="shared" si="12"/>
        <v>5399.6555402353461</v>
      </c>
      <c r="D179" s="80">
        <f t="shared" si="13"/>
        <v>4292.6352140412564</v>
      </c>
      <c r="E179" s="80">
        <f t="shared" si="14"/>
        <v>1107.0203261940903</v>
      </c>
      <c r="F179" s="80">
        <f t="shared" si="15"/>
        <v>684800.07113179634</v>
      </c>
      <c r="G179" s="81">
        <f t="shared" si="16"/>
        <v>8.0994833103530187E-2</v>
      </c>
    </row>
    <row r="180" spans="2:7" ht="14.5" customHeight="1" x14ac:dyDescent="0.15">
      <c r="B180" s="76">
        <f t="shared" si="17"/>
        <v>168</v>
      </c>
      <c r="C180" s="77">
        <f t="shared" si="12"/>
        <v>5399.6555402353461</v>
      </c>
      <c r="D180" s="77">
        <f t="shared" si="13"/>
        <v>4285.7071118331587</v>
      </c>
      <c r="E180" s="77">
        <f t="shared" si="14"/>
        <v>1113.948428402188</v>
      </c>
      <c r="F180" s="77">
        <f t="shared" si="15"/>
        <v>683686.12270339415</v>
      </c>
      <c r="G180" s="78">
        <f t="shared" si="16"/>
        <v>8.0994833103530187E-2</v>
      </c>
    </row>
    <row r="181" spans="2:7" ht="14.5" customHeight="1" x14ac:dyDescent="0.15">
      <c r="B181" s="72">
        <f t="shared" si="17"/>
        <v>169</v>
      </c>
      <c r="C181" s="73">
        <f t="shared" si="12"/>
        <v>5399.6555402353461</v>
      </c>
      <c r="D181" s="74">
        <f t="shared" si="13"/>
        <v>4278.7356512520746</v>
      </c>
      <c r="E181" s="73">
        <f t="shared" si="14"/>
        <v>1120.9198889832717</v>
      </c>
      <c r="F181" s="73">
        <f t="shared" si="15"/>
        <v>682565.20281441091</v>
      </c>
      <c r="G181" s="75">
        <f t="shared" si="16"/>
        <v>8.0994833103530187E-2</v>
      </c>
    </row>
    <row r="182" spans="2:7" ht="14.5" customHeight="1" x14ac:dyDescent="0.15">
      <c r="B182" s="76">
        <f t="shared" si="17"/>
        <v>170</v>
      </c>
      <c r="C182" s="77">
        <f t="shared" si="12"/>
        <v>5399.6555402353461</v>
      </c>
      <c r="D182" s="77">
        <f t="shared" si="13"/>
        <v>4271.7205609468547</v>
      </c>
      <c r="E182" s="77">
        <f t="shared" si="14"/>
        <v>1127.9349792884923</v>
      </c>
      <c r="F182" s="77">
        <f t="shared" si="15"/>
        <v>681437.26783512242</v>
      </c>
      <c r="G182" s="78">
        <f t="shared" si="16"/>
        <v>8.0994833103530187E-2</v>
      </c>
    </row>
    <row r="183" spans="2:7" ht="14.5" customHeight="1" x14ac:dyDescent="0.15">
      <c r="B183" s="79">
        <f t="shared" si="17"/>
        <v>171</v>
      </c>
      <c r="C183" s="80">
        <f t="shared" si="12"/>
        <v>5399.6555402353461</v>
      </c>
      <c r="D183" s="80">
        <f t="shared" si="13"/>
        <v>4264.661567868141</v>
      </c>
      <c r="E183" s="80">
        <f t="shared" si="14"/>
        <v>1134.993972367206</v>
      </c>
      <c r="F183" s="80">
        <f t="shared" si="15"/>
        <v>680302.27386275516</v>
      </c>
      <c r="G183" s="81">
        <f t="shared" si="16"/>
        <v>8.0994833103530187E-2</v>
      </c>
    </row>
    <row r="184" spans="2:7" ht="14.5" customHeight="1" x14ac:dyDescent="0.15">
      <c r="B184" s="76">
        <f t="shared" si="17"/>
        <v>172</v>
      </c>
      <c r="C184" s="77">
        <f t="shared" si="12"/>
        <v>5399.6555402353461</v>
      </c>
      <c r="D184" s="77">
        <f t="shared" si="13"/>
        <v>4257.5583972577424</v>
      </c>
      <c r="E184" s="77">
        <f t="shared" si="14"/>
        <v>1142.0971429776041</v>
      </c>
      <c r="F184" s="77">
        <f t="shared" si="15"/>
        <v>679160.17671977752</v>
      </c>
      <c r="G184" s="78">
        <f t="shared" si="16"/>
        <v>8.0994833103530187E-2</v>
      </c>
    </row>
    <row r="185" spans="2:7" ht="14.5" customHeight="1" x14ac:dyDescent="0.15">
      <c r="B185" s="79">
        <f t="shared" si="17"/>
        <v>173</v>
      </c>
      <c r="C185" s="80">
        <f t="shared" si="12"/>
        <v>5399.6555402353461</v>
      </c>
      <c r="D185" s="80">
        <f t="shared" si="13"/>
        <v>4250.4107726379416</v>
      </c>
      <c r="E185" s="80">
        <f t="shared" si="14"/>
        <v>1149.2447675974056</v>
      </c>
      <c r="F185" s="80">
        <f t="shared" si="15"/>
        <v>678010.93195218011</v>
      </c>
      <c r="G185" s="81">
        <f t="shared" si="16"/>
        <v>8.0994833103530187E-2</v>
      </c>
    </row>
    <row r="186" spans="2:7" ht="14.5" customHeight="1" x14ac:dyDescent="0.15">
      <c r="B186" s="76">
        <f t="shared" si="17"/>
        <v>174</v>
      </c>
      <c r="C186" s="77">
        <f t="shared" si="12"/>
        <v>5399.6555402353461</v>
      </c>
      <c r="D186" s="77">
        <f t="shared" si="13"/>
        <v>4243.2184158007276</v>
      </c>
      <c r="E186" s="77">
        <f t="shared" si="14"/>
        <v>1156.4371244346194</v>
      </c>
      <c r="F186" s="77">
        <f t="shared" si="15"/>
        <v>676854.49482774548</v>
      </c>
      <c r="G186" s="78">
        <f t="shared" si="16"/>
        <v>8.0994833103530187E-2</v>
      </c>
    </row>
    <row r="187" spans="2:7" ht="14.5" customHeight="1" x14ac:dyDescent="0.15">
      <c r="B187" s="79">
        <f t="shared" si="17"/>
        <v>175</v>
      </c>
      <c r="C187" s="80">
        <f t="shared" si="12"/>
        <v>5399.6555402353461</v>
      </c>
      <c r="D187" s="80">
        <f t="shared" si="13"/>
        <v>4235.9810467969737</v>
      </c>
      <c r="E187" s="80">
        <f t="shared" si="14"/>
        <v>1163.6744934383726</v>
      </c>
      <c r="F187" s="80">
        <f t="shared" si="15"/>
        <v>675690.82033430715</v>
      </c>
      <c r="G187" s="81">
        <f t="shared" si="16"/>
        <v>8.0994833103530187E-2</v>
      </c>
    </row>
    <row r="188" spans="2:7" ht="14.5" customHeight="1" x14ac:dyDescent="0.15">
      <c r="B188" s="76">
        <f t="shared" si="17"/>
        <v>176</v>
      </c>
      <c r="C188" s="77">
        <f t="shared" si="12"/>
        <v>5399.6555402353461</v>
      </c>
      <c r="D188" s="77">
        <f t="shared" si="13"/>
        <v>4228.6983839255381</v>
      </c>
      <c r="E188" s="77">
        <f t="shared" si="14"/>
        <v>1170.9571563098079</v>
      </c>
      <c r="F188" s="77">
        <f t="shared" si="15"/>
        <v>674519.86317799729</v>
      </c>
      <c r="G188" s="78">
        <f t="shared" si="16"/>
        <v>8.0994833103530187E-2</v>
      </c>
    </row>
    <row r="189" spans="2:7" ht="14.5" customHeight="1" x14ac:dyDescent="0.15">
      <c r="B189" s="72">
        <f t="shared" si="17"/>
        <v>177</v>
      </c>
      <c r="C189" s="73">
        <f t="shared" si="12"/>
        <v>5399.6555402353461</v>
      </c>
      <c r="D189" s="74">
        <f t="shared" si="13"/>
        <v>4221.3701437222999</v>
      </c>
      <c r="E189" s="73">
        <f t="shared" si="14"/>
        <v>1178.2853965130466</v>
      </c>
      <c r="F189" s="73">
        <f t="shared" si="15"/>
        <v>673341.57778148423</v>
      </c>
      <c r="G189" s="75">
        <f t="shared" si="16"/>
        <v>8.0994833103530187E-2</v>
      </c>
    </row>
    <row r="190" spans="2:7" ht="14.5" customHeight="1" x14ac:dyDescent="0.15">
      <c r="B190" s="76">
        <f t="shared" si="17"/>
        <v>178</v>
      </c>
      <c r="C190" s="77">
        <f t="shared" si="12"/>
        <v>5399.6555402353461</v>
      </c>
      <c r="D190" s="77">
        <f t="shared" si="13"/>
        <v>4213.9960409491223</v>
      </c>
      <c r="E190" s="77">
        <f t="shared" si="14"/>
        <v>1185.6594992862242</v>
      </c>
      <c r="F190" s="77">
        <f t="shared" si="15"/>
        <v>672155.91828219802</v>
      </c>
      <c r="G190" s="78">
        <f t="shared" si="16"/>
        <v>8.0994833103530187E-2</v>
      </c>
    </row>
    <row r="191" spans="2:7" ht="14.5" customHeight="1" x14ac:dyDescent="0.15">
      <c r="B191" s="79">
        <f t="shared" si="17"/>
        <v>179</v>
      </c>
      <c r="C191" s="80">
        <f t="shared" si="12"/>
        <v>5399.6555402353461</v>
      </c>
      <c r="D191" s="80">
        <f t="shared" si="13"/>
        <v>4206.5757885827561</v>
      </c>
      <c r="E191" s="80">
        <f t="shared" si="14"/>
        <v>1193.0797516525904</v>
      </c>
      <c r="F191" s="80">
        <f t="shared" si="15"/>
        <v>670962.83853054547</v>
      </c>
      <c r="G191" s="81">
        <f t="shared" si="16"/>
        <v>8.0994833103530187E-2</v>
      </c>
    </row>
    <row r="192" spans="2:7" ht="14.5" customHeight="1" x14ac:dyDescent="0.15">
      <c r="B192" s="76">
        <f t="shared" si="17"/>
        <v>180</v>
      </c>
      <c r="C192" s="77">
        <f t="shared" si="12"/>
        <v>5399.6555402353461</v>
      </c>
      <c r="D192" s="77">
        <f t="shared" si="13"/>
        <v>4199.1090978036636</v>
      </c>
      <c r="E192" s="77">
        <f t="shared" si="14"/>
        <v>1200.5464424316831</v>
      </c>
      <c r="F192" s="77">
        <f t="shared" si="15"/>
        <v>669762.29208811384</v>
      </c>
      <c r="G192" s="78">
        <f t="shared" si="16"/>
        <v>8.0994833103530187E-2</v>
      </c>
    </row>
    <row r="193" spans="2:7" ht="14.5" customHeight="1" x14ac:dyDescent="0.15">
      <c r="B193" s="79">
        <f t="shared" si="17"/>
        <v>181</v>
      </c>
      <c r="C193" s="80">
        <f t="shared" si="12"/>
        <v>5399.6555402353461</v>
      </c>
      <c r="D193" s="80">
        <f t="shared" si="13"/>
        <v>4191.5956779847784</v>
      </c>
      <c r="E193" s="80">
        <f t="shared" si="14"/>
        <v>1208.0598622505679</v>
      </c>
      <c r="F193" s="80">
        <f t="shared" si="15"/>
        <v>668554.23222586326</v>
      </c>
      <c r="G193" s="81">
        <f t="shared" si="16"/>
        <v>8.0994833103530187E-2</v>
      </c>
    </row>
    <row r="194" spans="2:7" ht="14.5" customHeight="1" x14ac:dyDescent="0.15">
      <c r="B194" s="76">
        <f t="shared" si="17"/>
        <v>182</v>
      </c>
      <c r="C194" s="77">
        <f t="shared" si="12"/>
        <v>5399.6555402353461</v>
      </c>
      <c r="D194" s="77">
        <f t="shared" si="13"/>
        <v>4184.0352366801935</v>
      </c>
      <c r="E194" s="77">
        <f t="shared" si="14"/>
        <v>1215.6203035551525</v>
      </c>
      <c r="F194" s="77">
        <f t="shared" si="15"/>
        <v>667338.6119223081</v>
      </c>
      <c r="G194" s="78">
        <f t="shared" si="16"/>
        <v>8.0994833103530187E-2</v>
      </c>
    </row>
    <row r="195" spans="2:7" ht="14.5" customHeight="1" x14ac:dyDescent="0.15">
      <c r="B195" s="79">
        <f t="shared" si="17"/>
        <v>183</v>
      </c>
      <c r="C195" s="80">
        <f t="shared" si="12"/>
        <v>5399.6555402353461</v>
      </c>
      <c r="D195" s="80">
        <f t="shared" si="13"/>
        <v>4176.4274796137779</v>
      </c>
      <c r="E195" s="80">
        <f t="shared" si="14"/>
        <v>1223.2280606215688</v>
      </c>
      <c r="F195" s="80">
        <f t="shared" si="15"/>
        <v>666115.38386168657</v>
      </c>
      <c r="G195" s="81">
        <f t="shared" si="16"/>
        <v>8.0994833103530187E-2</v>
      </c>
    </row>
    <row r="196" spans="2:7" ht="14.5" customHeight="1" x14ac:dyDescent="0.15">
      <c r="B196" s="76">
        <f t="shared" si="17"/>
        <v>184</v>
      </c>
      <c r="C196" s="77">
        <f t="shared" si="12"/>
        <v>5399.6555402353461</v>
      </c>
      <c r="D196" s="77">
        <f t="shared" si="13"/>
        <v>4168.7721106677209</v>
      </c>
      <c r="E196" s="77">
        <f t="shared" si="14"/>
        <v>1230.8834295676252</v>
      </c>
      <c r="F196" s="77">
        <f t="shared" si="15"/>
        <v>664884.50043211889</v>
      </c>
      <c r="G196" s="78">
        <f t="shared" si="16"/>
        <v>8.0994833103530187E-2</v>
      </c>
    </row>
    <row r="197" spans="2:7" ht="14.5" customHeight="1" x14ac:dyDescent="0.15">
      <c r="B197" s="72">
        <f t="shared" si="17"/>
        <v>185</v>
      </c>
      <c r="C197" s="73">
        <f t="shared" si="12"/>
        <v>5399.6555402353461</v>
      </c>
      <c r="D197" s="74">
        <f t="shared" si="13"/>
        <v>4161.0688318710108</v>
      </c>
      <c r="E197" s="73">
        <f t="shared" si="14"/>
        <v>1238.5867083643359</v>
      </c>
      <c r="F197" s="73">
        <f t="shared" si="15"/>
        <v>663645.91372375458</v>
      </c>
      <c r="G197" s="75">
        <f t="shared" si="16"/>
        <v>8.0994833103530187E-2</v>
      </c>
    </row>
    <row r="198" spans="2:7" ht="14.5" customHeight="1" x14ac:dyDescent="0.15">
      <c r="B198" s="76">
        <f t="shared" si="17"/>
        <v>186</v>
      </c>
      <c r="C198" s="77">
        <f t="shared" si="12"/>
        <v>5399.6555402353461</v>
      </c>
      <c r="D198" s="77">
        <f t="shared" si="13"/>
        <v>4153.3173433878301</v>
      </c>
      <c r="E198" s="77">
        <f t="shared" si="14"/>
        <v>1246.3381968475162</v>
      </c>
      <c r="F198" s="77">
        <f t="shared" si="15"/>
        <v>662399.57552690711</v>
      </c>
      <c r="G198" s="78">
        <f t="shared" si="16"/>
        <v>8.0994833103530187E-2</v>
      </c>
    </row>
    <row r="199" spans="2:7" ht="14.5" customHeight="1" x14ac:dyDescent="0.15">
      <c r="B199" s="79">
        <f t="shared" si="17"/>
        <v>187</v>
      </c>
      <c r="C199" s="80">
        <f t="shared" si="12"/>
        <v>5399.6555402353461</v>
      </c>
      <c r="D199" s="80">
        <f t="shared" si="13"/>
        <v>4145.5173435058923</v>
      </c>
      <c r="E199" s="80">
        <f t="shared" si="14"/>
        <v>1254.1381967294537</v>
      </c>
      <c r="F199" s="80">
        <f t="shared" si="15"/>
        <v>661145.43733017764</v>
      </c>
      <c r="G199" s="81">
        <f t="shared" si="16"/>
        <v>8.0994833103530187E-2</v>
      </c>
    </row>
    <row r="200" spans="2:7" ht="14.5" customHeight="1" x14ac:dyDescent="0.15">
      <c r="B200" s="76">
        <f t="shared" si="17"/>
        <v>188</v>
      </c>
      <c r="C200" s="77">
        <f t="shared" si="12"/>
        <v>5399.6555402353461</v>
      </c>
      <c r="D200" s="77">
        <f t="shared" si="13"/>
        <v>4137.6685286246948</v>
      </c>
      <c r="E200" s="77">
        <f t="shared" si="14"/>
        <v>1261.987011610652</v>
      </c>
      <c r="F200" s="77">
        <f t="shared" si="15"/>
        <v>659883.45031856699</v>
      </c>
      <c r="G200" s="78">
        <f t="shared" si="16"/>
        <v>8.0994833103530187E-2</v>
      </c>
    </row>
    <row r="201" spans="2:7" ht="14.5" customHeight="1" x14ac:dyDescent="0.15">
      <c r="B201" s="79">
        <f t="shared" si="17"/>
        <v>189</v>
      </c>
      <c r="C201" s="80">
        <f t="shared" si="12"/>
        <v>5399.6555402353461</v>
      </c>
      <c r="D201" s="80">
        <f t="shared" si="13"/>
        <v>4129.7705932436975</v>
      </c>
      <c r="E201" s="80">
        <f t="shared" si="14"/>
        <v>1269.8849469916488</v>
      </c>
      <c r="F201" s="80">
        <f t="shared" si="15"/>
        <v>658613.5653715753</v>
      </c>
      <c r="G201" s="81">
        <f t="shared" si="16"/>
        <v>8.0994833103530187E-2</v>
      </c>
    </row>
    <row r="202" spans="2:7" ht="14.5" customHeight="1" x14ac:dyDescent="0.15">
      <c r="B202" s="76">
        <f t="shared" si="17"/>
        <v>190</v>
      </c>
      <c r="C202" s="77">
        <f t="shared" si="12"/>
        <v>5399.6555402353461</v>
      </c>
      <c r="D202" s="77">
        <f t="shared" si="13"/>
        <v>4121.8232299504416</v>
      </c>
      <c r="E202" s="77">
        <f t="shared" si="14"/>
        <v>1277.8323102849047</v>
      </c>
      <c r="F202" s="77">
        <f t="shared" si="15"/>
        <v>657335.73306129035</v>
      </c>
      <c r="G202" s="78">
        <f t="shared" si="16"/>
        <v>8.0994833103530187E-2</v>
      </c>
    </row>
    <row r="203" spans="2:7" ht="14.5" customHeight="1" x14ac:dyDescent="0.15">
      <c r="B203" s="79">
        <f t="shared" si="17"/>
        <v>191</v>
      </c>
      <c r="C203" s="80">
        <f t="shared" si="12"/>
        <v>5399.6555402353461</v>
      </c>
      <c r="D203" s="80">
        <f t="shared" si="13"/>
        <v>4113.826129408576</v>
      </c>
      <c r="E203" s="80">
        <f t="shared" si="14"/>
        <v>1285.829410826771</v>
      </c>
      <c r="F203" s="80">
        <f t="shared" si="15"/>
        <v>656049.90365046356</v>
      </c>
      <c r="G203" s="81">
        <f t="shared" si="16"/>
        <v>8.0994833103530187E-2</v>
      </c>
    </row>
    <row r="204" spans="2:7" ht="14.5" customHeight="1" x14ac:dyDescent="0.15">
      <c r="B204" s="76">
        <f t="shared" si="17"/>
        <v>192</v>
      </c>
      <c r="C204" s="77">
        <f t="shared" si="12"/>
        <v>5399.6555402353461</v>
      </c>
      <c r="D204" s="77">
        <f t="shared" si="13"/>
        <v>4105.7789803458181</v>
      </c>
      <c r="E204" s="77">
        <f t="shared" si="14"/>
        <v>1293.8765598895288</v>
      </c>
      <c r="F204" s="77">
        <f t="shared" si="15"/>
        <v>654756.02709057403</v>
      </c>
      <c r="G204" s="78">
        <f t="shared" si="16"/>
        <v>8.0994833103530187E-2</v>
      </c>
    </row>
    <row r="205" spans="2:7" ht="14.5" customHeight="1" x14ac:dyDescent="0.15">
      <c r="B205" s="72">
        <f t="shared" si="17"/>
        <v>193</v>
      </c>
      <c r="C205" s="73">
        <f t="shared" ref="C205:C268" si="18">-PMT($D$8,$D$10,$D$5)</f>
        <v>5399.6555402353461</v>
      </c>
      <c r="D205" s="74">
        <f t="shared" ref="D205:D268" si="19">-IPMT($D$8,B205,$D$10,$D$5)</f>
        <v>4097.6814695418425</v>
      </c>
      <c r="E205" s="73">
        <f t="shared" ref="E205:E268" si="20">-PPMT($D$8,B205,$D$10,$D$5)</f>
        <v>1301.974070693504</v>
      </c>
      <c r="F205" s="73">
        <f t="shared" ref="F205:F268" si="21">F204-E205</f>
        <v>653454.05301988055</v>
      </c>
      <c r="G205" s="75">
        <f t="shared" si="16"/>
        <v>8.0994833103530187E-2</v>
      </c>
    </row>
    <row r="206" spans="2:7" ht="14.5" customHeight="1" x14ac:dyDescent="0.15">
      <c r="B206" s="76">
        <f t="shared" si="17"/>
        <v>194</v>
      </c>
      <c r="C206" s="77">
        <f t="shared" si="18"/>
        <v>5399.6555402353461</v>
      </c>
      <c r="D206" s="77">
        <f t="shared" si="19"/>
        <v>4089.5332818160859</v>
      </c>
      <c r="E206" s="77">
        <f t="shared" si="20"/>
        <v>1310.1222584192608</v>
      </c>
      <c r="F206" s="77">
        <f t="shared" si="21"/>
        <v>652143.93076146126</v>
      </c>
      <c r="G206" s="78">
        <f t="shared" ref="G206:G269" si="22">(C206*$D$9)/$D$5</f>
        <v>8.0994833103530187E-2</v>
      </c>
    </row>
    <row r="207" spans="2:7" ht="14.5" customHeight="1" x14ac:dyDescent="0.15">
      <c r="B207" s="79">
        <f t="shared" ref="B207:B270" si="23">+B206+1</f>
        <v>195</v>
      </c>
      <c r="C207" s="80">
        <f t="shared" si="18"/>
        <v>5399.6555402353461</v>
      </c>
      <c r="D207" s="80">
        <f t="shared" si="19"/>
        <v>4081.3341000154787</v>
      </c>
      <c r="E207" s="80">
        <f t="shared" si="20"/>
        <v>1318.321440219868</v>
      </c>
      <c r="F207" s="80">
        <f t="shared" si="21"/>
        <v>650825.60932124138</v>
      </c>
      <c r="G207" s="81">
        <f t="shared" si="22"/>
        <v>8.0994833103530187E-2</v>
      </c>
    </row>
    <row r="208" spans="2:7" ht="14.5" customHeight="1" x14ac:dyDescent="0.15">
      <c r="B208" s="76">
        <f t="shared" si="23"/>
        <v>196</v>
      </c>
      <c r="C208" s="77">
        <f t="shared" si="18"/>
        <v>5399.6555402353461</v>
      </c>
      <c r="D208" s="77">
        <f t="shared" si="19"/>
        <v>4073.0836050021026</v>
      </c>
      <c r="E208" s="77">
        <f t="shared" si="20"/>
        <v>1326.5719352332442</v>
      </c>
      <c r="F208" s="77">
        <f t="shared" si="21"/>
        <v>649499.03738600819</v>
      </c>
      <c r="G208" s="78">
        <f t="shared" si="22"/>
        <v>8.0994833103530187E-2</v>
      </c>
    </row>
    <row r="209" spans="2:7" ht="14.5" customHeight="1" x14ac:dyDescent="0.15">
      <c r="B209" s="79">
        <f t="shared" si="23"/>
        <v>197</v>
      </c>
      <c r="C209" s="80">
        <f t="shared" si="18"/>
        <v>5399.6555402353461</v>
      </c>
      <c r="D209" s="80">
        <f t="shared" si="19"/>
        <v>4064.7814756407674</v>
      </c>
      <c r="E209" s="80">
        <f t="shared" si="20"/>
        <v>1334.8740645945786</v>
      </c>
      <c r="F209" s="80">
        <f t="shared" si="21"/>
        <v>648164.16332141357</v>
      </c>
      <c r="G209" s="81">
        <f t="shared" si="22"/>
        <v>8.0994833103530187E-2</v>
      </c>
    </row>
    <row r="210" spans="2:7" ht="14.5" customHeight="1" x14ac:dyDescent="0.15">
      <c r="B210" s="76">
        <f t="shared" si="23"/>
        <v>198</v>
      </c>
      <c r="C210" s="77">
        <f t="shared" si="18"/>
        <v>5399.6555402353461</v>
      </c>
      <c r="D210" s="77">
        <f t="shared" si="19"/>
        <v>4056.4273887865133</v>
      </c>
      <c r="E210" s="77">
        <f t="shared" si="20"/>
        <v>1343.2281514488334</v>
      </c>
      <c r="F210" s="77">
        <f t="shared" si="21"/>
        <v>646820.93516996468</v>
      </c>
      <c r="G210" s="78">
        <f t="shared" si="22"/>
        <v>8.0994833103530187E-2</v>
      </c>
    </row>
    <row r="211" spans="2:7" ht="14.5" customHeight="1" x14ac:dyDescent="0.15">
      <c r="B211" s="79">
        <f t="shared" si="23"/>
        <v>199</v>
      </c>
      <c r="C211" s="80">
        <f t="shared" si="18"/>
        <v>5399.6555402353461</v>
      </c>
      <c r="D211" s="80">
        <f t="shared" si="19"/>
        <v>4048.0210192720297</v>
      </c>
      <c r="E211" s="80">
        <f t="shared" si="20"/>
        <v>1351.6345209633171</v>
      </c>
      <c r="F211" s="80">
        <f t="shared" si="21"/>
        <v>645469.30064900138</v>
      </c>
      <c r="G211" s="81">
        <f t="shared" si="22"/>
        <v>8.0994833103530187E-2</v>
      </c>
    </row>
    <row r="212" spans="2:7" ht="14.5" customHeight="1" x14ac:dyDescent="0.15">
      <c r="B212" s="76">
        <f t="shared" si="23"/>
        <v>200</v>
      </c>
      <c r="C212" s="77">
        <f t="shared" si="18"/>
        <v>5399.6555402353461</v>
      </c>
      <c r="D212" s="77">
        <f t="shared" si="19"/>
        <v>4039.5620398950005</v>
      </c>
      <c r="E212" s="77">
        <f t="shared" si="20"/>
        <v>1360.0935003403458</v>
      </c>
      <c r="F212" s="77">
        <f t="shared" si="21"/>
        <v>644109.20714866102</v>
      </c>
      <c r="G212" s="78">
        <f t="shared" si="22"/>
        <v>8.0994833103530187E-2</v>
      </c>
    </row>
    <row r="213" spans="2:7" ht="14.5" customHeight="1" x14ac:dyDescent="0.15">
      <c r="B213" s="72">
        <f t="shared" si="23"/>
        <v>201</v>
      </c>
      <c r="C213" s="73">
        <f t="shared" si="18"/>
        <v>5399.6555402353461</v>
      </c>
      <c r="D213" s="74">
        <f t="shared" si="19"/>
        <v>4031.0501214053706</v>
      </c>
      <c r="E213" s="73">
        <f t="shared" si="20"/>
        <v>1368.6054188299761</v>
      </c>
      <c r="F213" s="73">
        <f t="shared" si="21"/>
        <v>642740.60172983108</v>
      </c>
      <c r="G213" s="75">
        <f t="shared" si="22"/>
        <v>8.0994833103530187E-2</v>
      </c>
    </row>
    <row r="214" spans="2:7" ht="14.5" customHeight="1" x14ac:dyDescent="0.15">
      <c r="B214" s="76">
        <f t="shared" si="23"/>
        <v>202</v>
      </c>
      <c r="C214" s="77">
        <f t="shared" si="18"/>
        <v>5399.6555402353461</v>
      </c>
      <c r="D214" s="77">
        <f t="shared" si="19"/>
        <v>4022.4849324925258</v>
      </c>
      <c r="E214" s="77">
        <f t="shared" si="20"/>
        <v>1377.1706077428203</v>
      </c>
      <c r="F214" s="77">
        <f t="shared" si="21"/>
        <v>641363.43112208822</v>
      </c>
      <c r="G214" s="78">
        <f t="shared" si="22"/>
        <v>8.0994833103530187E-2</v>
      </c>
    </row>
    <row r="215" spans="2:7" ht="14.5" customHeight="1" x14ac:dyDescent="0.15">
      <c r="B215" s="79">
        <f t="shared" si="23"/>
        <v>203</v>
      </c>
      <c r="C215" s="80">
        <f t="shared" si="18"/>
        <v>5399.6555402353461</v>
      </c>
      <c r="D215" s="80">
        <f t="shared" si="19"/>
        <v>4013.8661397724031</v>
      </c>
      <c r="E215" s="80">
        <f t="shared" si="20"/>
        <v>1385.7894004629441</v>
      </c>
      <c r="F215" s="80">
        <f t="shared" si="21"/>
        <v>639977.64172162523</v>
      </c>
      <c r="G215" s="81">
        <f t="shared" si="22"/>
        <v>8.0994833103530187E-2</v>
      </c>
    </row>
    <row r="216" spans="2:7" ht="14.5" customHeight="1" x14ac:dyDescent="0.15">
      <c r="B216" s="76">
        <f t="shared" si="23"/>
        <v>204</v>
      </c>
      <c r="C216" s="77">
        <f t="shared" si="18"/>
        <v>5399.6555402353461</v>
      </c>
      <c r="D216" s="77">
        <f t="shared" si="19"/>
        <v>4005.1934077745054</v>
      </c>
      <c r="E216" s="77">
        <f t="shared" si="20"/>
        <v>1394.4621324608411</v>
      </c>
      <c r="F216" s="77">
        <f t="shared" si="21"/>
        <v>638583.17958916444</v>
      </c>
      <c r="G216" s="78">
        <f t="shared" si="22"/>
        <v>8.0994833103530187E-2</v>
      </c>
    </row>
    <row r="217" spans="2:7" ht="14.5" customHeight="1" x14ac:dyDescent="0.15">
      <c r="B217" s="79">
        <f t="shared" si="23"/>
        <v>205</v>
      </c>
      <c r="C217" s="80">
        <f t="shared" si="18"/>
        <v>5399.6555402353461</v>
      </c>
      <c r="D217" s="80">
        <f t="shared" si="19"/>
        <v>3996.4663989288542</v>
      </c>
      <c r="E217" s="80">
        <f t="shared" si="20"/>
        <v>1403.189141306492</v>
      </c>
      <c r="F217" s="80">
        <f t="shared" si="21"/>
        <v>637179.990447858</v>
      </c>
      <c r="G217" s="81">
        <f t="shared" si="22"/>
        <v>8.0994833103530187E-2</v>
      </c>
    </row>
    <row r="218" spans="2:7" ht="14.5" customHeight="1" x14ac:dyDescent="0.15">
      <c r="B218" s="76">
        <f t="shared" si="23"/>
        <v>206</v>
      </c>
      <c r="C218" s="77">
        <f t="shared" si="18"/>
        <v>5399.6555402353461</v>
      </c>
      <c r="D218" s="77">
        <f t="shared" si="19"/>
        <v>3987.6847735528449</v>
      </c>
      <c r="E218" s="77">
        <f t="shared" si="20"/>
        <v>1411.9707666825018</v>
      </c>
      <c r="F218" s="77">
        <f t="shared" si="21"/>
        <v>635768.01968117547</v>
      </c>
      <c r="G218" s="78">
        <f t="shared" si="22"/>
        <v>8.0994833103530187E-2</v>
      </c>
    </row>
    <row r="219" spans="2:7" ht="14.5" customHeight="1" x14ac:dyDescent="0.15">
      <c r="B219" s="79">
        <f t="shared" si="23"/>
        <v>207</v>
      </c>
      <c r="C219" s="80">
        <f t="shared" si="18"/>
        <v>5399.6555402353461</v>
      </c>
      <c r="D219" s="80">
        <f t="shared" si="19"/>
        <v>3978.8481898380232</v>
      </c>
      <c r="E219" s="80">
        <f t="shared" si="20"/>
        <v>1420.807350397323</v>
      </c>
      <c r="F219" s="80">
        <f t="shared" si="21"/>
        <v>634347.21233077813</v>
      </c>
      <c r="G219" s="81">
        <f t="shared" si="22"/>
        <v>8.0994833103530187E-2</v>
      </c>
    </row>
    <row r="220" spans="2:7" ht="14.5" customHeight="1" x14ac:dyDescent="0.15">
      <c r="B220" s="76">
        <f t="shared" si="23"/>
        <v>208</v>
      </c>
      <c r="C220" s="77">
        <f t="shared" si="18"/>
        <v>5399.6555402353461</v>
      </c>
      <c r="D220" s="77">
        <f t="shared" si="19"/>
        <v>3969.9563038367864</v>
      </c>
      <c r="E220" s="77">
        <f t="shared" si="20"/>
        <v>1429.6992363985596</v>
      </c>
      <c r="F220" s="77">
        <f t="shared" si="21"/>
        <v>632917.51309437957</v>
      </c>
      <c r="G220" s="78">
        <f t="shared" si="22"/>
        <v>8.0994833103530187E-2</v>
      </c>
    </row>
    <row r="221" spans="2:7" ht="14.5" customHeight="1" x14ac:dyDescent="0.15">
      <c r="B221" s="72">
        <f t="shared" si="23"/>
        <v>209</v>
      </c>
      <c r="C221" s="73">
        <f t="shared" si="18"/>
        <v>5399.6555402353461</v>
      </c>
      <c r="D221" s="74">
        <f t="shared" si="19"/>
        <v>3961.0087694489921</v>
      </c>
      <c r="E221" s="73">
        <f t="shared" si="20"/>
        <v>1438.646770786354</v>
      </c>
      <c r="F221" s="73">
        <f t="shared" si="21"/>
        <v>631478.86632359319</v>
      </c>
      <c r="G221" s="75">
        <f t="shared" si="22"/>
        <v>8.0994833103530187E-2</v>
      </c>
    </row>
    <row r="222" spans="2:7" ht="14.5" customHeight="1" x14ac:dyDescent="0.15">
      <c r="B222" s="76">
        <f t="shared" si="23"/>
        <v>210</v>
      </c>
      <c r="C222" s="77">
        <f t="shared" si="18"/>
        <v>5399.6555402353461</v>
      </c>
      <c r="D222" s="77">
        <f t="shared" si="19"/>
        <v>3952.0052384084884</v>
      </c>
      <c r="E222" s="77">
        <f t="shared" si="20"/>
        <v>1447.6503018268584</v>
      </c>
      <c r="F222" s="77">
        <f t="shared" si="21"/>
        <v>630031.2160217663</v>
      </c>
      <c r="G222" s="78">
        <f t="shared" si="22"/>
        <v>8.0994833103530187E-2</v>
      </c>
    </row>
    <row r="223" spans="2:7" ht="14.5" customHeight="1" x14ac:dyDescent="0.15">
      <c r="B223" s="79">
        <f t="shared" si="23"/>
        <v>211</v>
      </c>
      <c r="C223" s="80">
        <f t="shared" si="18"/>
        <v>5399.6555402353461</v>
      </c>
      <c r="D223" s="80">
        <f t="shared" si="19"/>
        <v>3942.9453602695544</v>
      </c>
      <c r="E223" s="80">
        <f t="shared" si="20"/>
        <v>1456.7101799657919</v>
      </c>
      <c r="F223" s="80">
        <f t="shared" si="21"/>
        <v>628574.50584180048</v>
      </c>
      <c r="G223" s="81">
        <f t="shared" si="22"/>
        <v>8.0994833103530187E-2</v>
      </c>
    </row>
    <row r="224" spans="2:7" ht="14.5" customHeight="1" x14ac:dyDescent="0.15">
      <c r="B224" s="76">
        <f t="shared" si="23"/>
        <v>212</v>
      </c>
      <c r="C224" s="77">
        <f t="shared" si="18"/>
        <v>5399.6555402353461</v>
      </c>
      <c r="D224" s="77">
        <f t="shared" si="19"/>
        <v>3933.8287823932687</v>
      </c>
      <c r="E224" s="77">
        <f t="shared" si="20"/>
        <v>1465.8267578420778</v>
      </c>
      <c r="F224" s="77">
        <f t="shared" si="21"/>
        <v>627108.67908395838</v>
      </c>
      <c r="G224" s="78">
        <f t="shared" si="22"/>
        <v>8.0994833103530187E-2</v>
      </c>
    </row>
    <row r="225" spans="2:7" ht="14.5" customHeight="1" x14ac:dyDescent="0.15">
      <c r="B225" s="79">
        <f t="shared" si="23"/>
        <v>213</v>
      </c>
      <c r="C225" s="80">
        <f t="shared" si="18"/>
        <v>5399.6555402353461</v>
      </c>
      <c r="D225" s="80">
        <f t="shared" si="19"/>
        <v>3924.6551499337738</v>
      </c>
      <c r="E225" s="80">
        <f t="shared" si="20"/>
        <v>1475.0003903015722</v>
      </c>
      <c r="F225" s="80">
        <f t="shared" si="21"/>
        <v>625633.67869365681</v>
      </c>
      <c r="G225" s="81">
        <f t="shared" si="22"/>
        <v>8.0994833103530187E-2</v>
      </c>
    </row>
    <row r="226" spans="2:7" ht="14.5" customHeight="1" x14ac:dyDescent="0.15">
      <c r="B226" s="76">
        <f t="shared" si="23"/>
        <v>214</v>
      </c>
      <c r="C226" s="77">
        <f t="shared" si="18"/>
        <v>5399.6555402353461</v>
      </c>
      <c r="D226" s="77">
        <f t="shared" si="19"/>
        <v>3915.4241058244697</v>
      </c>
      <c r="E226" s="77">
        <f t="shared" si="20"/>
        <v>1484.2314344108768</v>
      </c>
      <c r="F226" s="77">
        <f t="shared" si="21"/>
        <v>624149.44725924591</v>
      </c>
      <c r="G226" s="78">
        <f t="shared" si="22"/>
        <v>8.0994833103530187E-2</v>
      </c>
    </row>
    <row r="227" spans="2:7" ht="14.5" customHeight="1" x14ac:dyDescent="0.15">
      <c r="B227" s="79">
        <f t="shared" si="23"/>
        <v>215</v>
      </c>
      <c r="C227" s="80">
        <f t="shared" si="18"/>
        <v>5399.6555402353461</v>
      </c>
      <c r="D227" s="80">
        <f t="shared" si="19"/>
        <v>3906.1352907641149</v>
      </c>
      <c r="E227" s="80">
        <f t="shared" si="20"/>
        <v>1493.5202494712316</v>
      </c>
      <c r="F227" s="80">
        <f t="shared" si="21"/>
        <v>622655.92700977472</v>
      </c>
      <c r="G227" s="81">
        <f t="shared" si="22"/>
        <v>8.0994833103530187E-2</v>
      </c>
    </row>
    <row r="228" spans="2:7" ht="14.5" customHeight="1" x14ac:dyDescent="0.15">
      <c r="B228" s="76">
        <f t="shared" si="23"/>
        <v>216</v>
      </c>
      <c r="C228" s="77">
        <f t="shared" si="18"/>
        <v>5399.6555402353461</v>
      </c>
      <c r="D228" s="77">
        <f t="shared" si="19"/>
        <v>3896.7883432028411</v>
      </c>
      <c r="E228" s="77">
        <f t="shared" si="20"/>
        <v>1502.8671970325054</v>
      </c>
      <c r="F228" s="77">
        <f t="shared" si="21"/>
        <v>621153.05981274217</v>
      </c>
      <c r="G228" s="78">
        <f t="shared" si="22"/>
        <v>8.0994833103530187E-2</v>
      </c>
    </row>
    <row r="229" spans="2:7" ht="14.5" customHeight="1" x14ac:dyDescent="0.15">
      <c r="B229" s="72">
        <f t="shared" si="23"/>
        <v>217</v>
      </c>
      <c r="C229" s="73">
        <f t="shared" si="18"/>
        <v>5399.6555402353461</v>
      </c>
      <c r="D229" s="74">
        <f t="shared" si="19"/>
        <v>3887.382899328079</v>
      </c>
      <c r="E229" s="73">
        <f t="shared" si="20"/>
        <v>1512.2726409072675</v>
      </c>
      <c r="F229" s="73">
        <f t="shared" si="21"/>
        <v>619640.78717183485</v>
      </c>
      <c r="G229" s="75">
        <f t="shared" si="22"/>
        <v>8.0994833103530187E-2</v>
      </c>
    </row>
    <row r="230" spans="2:7" ht="14.5" customHeight="1" x14ac:dyDescent="0.15">
      <c r="B230" s="76">
        <f t="shared" si="23"/>
        <v>218</v>
      </c>
      <c r="C230" s="77">
        <f t="shared" si="18"/>
        <v>5399.6555402353461</v>
      </c>
      <c r="D230" s="77">
        <f t="shared" si="19"/>
        <v>3877.9185930504013</v>
      </c>
      <c r="E230" s="77">
        <f t="shared" si="20"/>
        <v>1521.7369471849452</v>
      </c>
      <c r="F230" s="77">
        <f t="shared" si="21"/>
        <v>618119.05022464995</v>
      </c>
      <c r="G230" s="78">
        <f t="shared" si="22"/>
        <v>8.0994833103530187E-2</v>
      </c>
    </row>
    <row r="231" spans="2:7" ht="14.5" customHeight="1" x14ac:dyDescent="0.15">
      <c r="B231" s="79">
        <f t="shared" si="23"/>
        <v>219</v>
      </c>
      <c r="C231" s="80">
        <f t="shared" si="18"/>
        <v>5399.6555402353461</v>
      </c>
      <c r="D231" s="80">
        <f t="shared" si="19"/>
        <v>3868.3950559892687</v>
      </c>
      <c r="E231" s="80">
        <f t="shared" si="20"/>
        <v>1531.2604842460776</v>
      </c>
      <c r="F231" s="80">
        <f t="shared" si="21"/>
        <v>616587.78974040388</v>
      </c>
      <c r="G231" s="81">
        <f t="shared" si="22"/>
        <v>8.0994833103530187E-2</v>
      </c>
    </row>
    <row r="232" spans="2:7" ht="14.5" customHeight="1" x14ac:dyDescent="0.15">
      <c r="B232" s="76">
        <f t="shared" si="23"/>
        <v>220</v>
      </c>
      <c r="C232" s="77">
        <f t="shared" si="18"/>
        <v>5399.6555402353461</v>
      </c>
      <c r="D232" s="77">
        <f t="shared" si="19"/>
        <v>3858.811917458695</v>
      </c>
      <c r="E232" s="77">
        <f t="shared" si="20"/>
        <v>1540.8436227766513</v>
      </c>
      <c r="F232" s="77">
        <f t="shared" si="21"/>
        <v>615046.9461176272</v>
      </c>
      <c r="G232" s="78">
        <f t="shared" si="22"/>
        <v>8.0994833103530187E-2</v>
      </c>
    </row>
    <row r="233" spans="2:7" ht="14.5" customHeight="1" x14ac:dyDescent="0.15">
      <c r="B233" s="79">
        <f t="shared" si="23"/>
        <v>221</v>
      </c>
      <c r="C233" s="80">
        <f t="shared" si="18"/>
        <v>5399.6555402353461</v>
      </c>
      <c r="D233" s="80">
        <f t="shared" si="19"/>
        <v>3849.1688044528187</v>
      </c>
      <c r="E233" s="80">
        <f t="shared" si="20"/>
        <v>1550.4867357825281</v>
      </c>
      <c r="F233" s="80">
        <f t="shared" si="21"/>
        <v>613496.45938184462</v>
      </c>
      <c r="G233" s="81">
        <f t="shared" si="22"/>
        <v>8.0994833103530187E-2</v>
      </c>
    </row>
    <row r="234" spans="2:7" ht="14.5" customHeight="1" x14ac:dyDescent="0.15">
      <c r="B234" s="76">
        <f t="shared" si="23"/>
        <v>222</v>
      </c>
      <c r="C234" s="77">
        <f t="shared" si="18"/>
        <v>5399.6555402353461</v>
      </c>
      <c r="D234" s="77">
        <f t="shared" si="19"/>
        <v>3839.465341631379</v>
      </c>
      <c r="E234" s="77">
        <f t="shared" si="20"/>
        <v>1560.190198603967</v>
      </c>
      <c r="F234" s="77">
        <f t="shared" si="21"/>
        <v>611936.2691832406</v>
      </c>
      <c r="G234" s="78">
        <f t="shared" si="22"/>
        <v>8.0994833103530187E-2</v>
      </c>
    </row>
    <row r="235" spans="2:7" ht="14.5" customHeight="1" x14ac:dyDescent="0.15">
      <c r="B235" s="79">
        <f t="shared" si="23"/>
        <v>223</v>
      </c>
      <c r="C235" s="80">
        <f t="shared" si="18"/>
        <v>5399.6555402353461</v>
      </c>
      <c r="D235" s="80">
        <f t="shared" si="19"/>
        <v>3829.7011513051157</v>
      </c>
      <c r="E235" s="80">
        <f t="shared" si="20"/>
        <v>1569.9543889302306</v>
      </c>
      <c r="F235" s="80">
        <f t="shared" si="21"/>
        <v>610366.31479431037</v>
      </c>
      <c r="G235" s="81">
        <f t="shared" si="22"/>
        <v>8.0994833103530187E-2</v>
      </c>
    </row>
    <row r="236" spans="2:7" ht="14.5" customHeight="1" x14ac:dyDescent="0.15">
      <c r="B236" s="76">
        <f t="shared" si="23"/>
        <v>224</v>
      </c>
      <c r="C236" s="77">
        <f t="shared" si="18"/>
        <v>5399.6555402353461</v>
      </c>
      <c r="D236" s="77">
        <f t="shared" si="19"/>
        <v>3819.8758534210615</v>
      </c>
      <c r="E236" s="77">
        <f t="shared" si="20"/>
        <v>1579.7796868142855</v>
      </c>
      <c r="F236" s="77">
        <f t="shared" si="21"/>
        <v>608786.53510749608</v>
      </c>
      <c r="G236" s="78">
        <f t="shared" si="22"/>
        <v>8.0994833103530187E-2</v>
      </c>
    </row>
    <row r="237" spans="2:7" ht="14.5" customHeight="1" x14ac:dyDescent="0.15">
      <c r="B237" s="72">
        <f t="shared" si="23"/>
        <v>225</v>
      </c>
      <c r="C237" s="73">
        <f t="shared" si="18"/>
        <v>5399.6555402353461</v>
      </c>
      <c r="D237" s="74">
        <f t="shared" si="19"/>
        <v>3809.9890655477489</v>
      </c>
      <c r="E237" s="73">
        <f t="shared" si="20"/>
        <v>1589.6664746875981</v>
      </c>
      <c r="F237" s="73">
        <f t="shared" si="21"/>
        <v>607196.86863280844</v>
      </c>
      <c r="G237" s="75">
        <f t="shared" si="22"/>
        <v>8.0994833103530187E-2</v>
      </c>
    </row>
    <row r="238" spans="2:7" ht="14.5" customHeight="1" x14ac:dyDescent="0.15">
      <c r="B238" s="76">
        <f t="shared" si="23"/>
        <v>226</v>
      </c>
      <c r="C238" s="77">
        <f t="shared" si="18"/>
        <v>5399.6555402353461</v>
      </c>
      <c r="D238" s="77">
        <f t="shared" si="19"/>
        <v>3800.0404028603284</v>
      </c>
      <c r="E238" s="77">
        <f t="shared" si="20"/>
        <v>1599.6151373750183</v>
      </c>
      <c r="F238" s="77">
        <f t="shared" si="21"/>
        <v>605597.25349543337</v>
      </c>
      <c r="G238" s="78">
        <f t="shared" si="22"/>
        <v>8.0994833103530187E-2</v>
      </c>
    </row>
    <row r="239" spans="2:7" ht="14.5" customHeight="1" x14ac:dyDescent="0.15">
      <c r="B239" s="79">
        <f t="shared" si="23"/>
        <v>227</v>
      </c>
      <c r="C239" s="80">
        <f t="shared" si="18"/>
        <v>5399.6555402353461</v>
      </c>
      <c r="D239" s="80">
        <f t="shared" si="19"/>
        <v>3790.0294781255893</v>
      </c>
      <c r="E239" s="80">
        <f t="shared" si="20"/>
        <v>1609.6260621097567</v>
      </c>
      <c r="F239" s="80">
        <f t="shared" si="21"/>
        <v>603987.62743332365</v>
      </c>
      <c r="G239" s="81">
        <f t="shared" si="22"/>
        <v>8.0994833103530187E-2</v>
      </c>
    </row>
    <row r="240" spans="2:7" ht="14.5" customHeight="1" x14ac:dyDescent="0.15">
      <c r="B240" s="76">
        <f t="shared" si="23"/>
        <v>228</v>
      </c>
      <c r="C240" s="77">
        <f t="shared" si="18"/>
        <v>5399.6555402353461</v>
      </c>
      <c r="D240" s="77">
        <f t="shared" si="19"/>
        <v>3779.9559016868861</v>
      </c>
      <c r="E240" s="77">
        <f t="shared" si="20"/>
        <v>1619.6996385484604</v>
      </c>
      <c r="F240" s="77">
        <f t="shared" si="21"/>
        <v>602367.92779477523</v>
      </c>
      <c r="G240" s="78">
        <f t="shared" si="22"/>
        <v>8.0994833103530187E-2</v>
      </c>
    </row>
    <row r="241" spans="2:7" ht="14.5" customHeight="1" x14ac:dyDescent="0.15">
      <c r="B241" s="79">
        <f t="shared" si="23"/>
        <v>229</v>
      </c>
      <c r="C241" s="80">
        <f t="shared" si="18"/>
        <v>5399.6555402353461</v>
      </c>
      <c r="D241" s="80">
        <f t="shared" si="19"/>
        <v>3769.8192814489707</v>
      </c>
      <c r="E241" s="80">
        <f t="shared" si="20"/>
        <v>1629.8362587863758</v>
      </c>
      <c r="F241" s="80">
        <f t="shared" si="21"/>
        <v>600738.09153598885</v>
      </c>
      <c r="G241" s="81">
        <f t="shared" si="22"/>
        <v>8.0994833103530187E-2</v>
      </c>
    </row>
    <row r="242" spans="2:7" ht="14.5" customHeight="1" x14ac:dyDescent="0.15">
      <c r="B242" s="76">
        <f t="shared" si="23"/>
        <v>230</v>
      </c>
      <c r="C242" s="77">
        <f t="shared" si="18"/>
        <v>5399.6555402353461</v>
      </c>
      <c r="D242" s="77">
        <f t="shared" si="19"/>
        <v>3759.6192228627324</v>
      </c>
      <c r="E242" s="77">
        <f t="shared" si="20"/>
        <v>1640.0363173726141</v>
      </c>
      <c r="F242" s="77">
        <f t="shared" si="21"/>
        <v>599098.05521861627</v>
      </c>
      <c r="G242" s="78">
        <f t="shared" si="22"/>
        <v>8.0994833103530187E-2</v>
      </c>
    </row>
    <row r="243" spans="2:7" ht="14.5" customHeight="1" x14ac:dyDescent="0.15">
      <c r="B243" s="79">
        <f t="shared" si="23"/>
        <v>231</v>
      </c>
      <c r="C243" s="80">
        <f t="shared" si="18"/>
        <v>5399.6555402353461</v>
      </c>
      <c r="D243" s="80">
        <f t="shared" si="19"/>
        <v>3749.3553289098427</v>
      </c>
      <c r="E243" s="80">
        <f t="shared" si="20"/>
        <v>1650.3002113255043</v>
      </c>
      <c r="F243" s="80">
        <f t="shared" si="21"/>
        <v>597447.75500729075</v>
      </c>
      <c r="G243" s="81">
        <f t="shared" si="22"/>
        <v>8.0994833103530187E-2</v>
      </c>
    </row>
    <row r="244" spans="2:7" ht="14.5" customHeight="1" x14ac:dyDescent="0.15">
      <c r="B244" s="76">
        <f t="shared" si="23"/>
        <v>232</v>
      </c>
      <c r="C244" s="77">
        <f t="shared" si="18"/>
        <v>5399.6555402353461</v>
      </c>
      <c r="D244" s="77">
        <f t="shared" si="19"/>
        <v>3739.0272000872969</v>
      </c>
      <c r="E244" s="77">
        <f t="shared" si="20"/>
        <v>1660.6283401480498</v>
      </c>
      <c r="F244" s="77">
        <f t="shared" si="21"/>
        <v>595787.12666714273</v>
      </c>
      <c r="G244" s="78">
        <f t="shared" si="22"/>
        <v>8.0994833103530187E-2</v>
      </c>
    </row>
    <row r="245" spans="2:7" ht="14.5" customHeight="1" x14ac:dyDescent="0.15">
      <c r="B245" s="72">
        <f t="shared" si="23"/>
        <v>233</v>
      </c>
      <c r="C245" s="73">
        <f t="shared" si="18"/>
        <v>5399.6555402353461</v>
      </c>
      <c r="D245" s="74">
        <f t="shared" si="19"/>
        <v>3728.6344343918699</v>
      </c>
      <c r="E245" s="73">
        <f t="shared" si="20"/>
        <v>1671.0211058434763</v>
      </c>
      <c r="F245" s="73">
        <f t="shared" si="21"/>
        <v>594116.10556129925</v>
      </c>
      <c r="G245" s="75">
        <f t="shared" si="22"/>
        <v>8.0994833103530187E-2</v>
      </c>
    </row>
    <row r="246" spans="2:7" ht="14.5" customHeight="1" x14ac:dyDescent="0.15">
      <c r="B246" s="76">
        <f t="shared" si="23"/>
        <v>234</v>
      </c>
      <c r="C246" s="77">
        <f t="shared" si="18"/>
        <v>5399.6555402353461</v>
      </c>
      <c r="D246" s="77">
        <f t="shared" si="19"/>
        <v>3718.1766273044659</v>
      </c>
      <c r="E246" s="77">
        <f t="shared" si="20"/>
        <v>1681.4789129308799</v>
      </c>
      <c r="F246" s="77">
        <f t="shared" si="21"/>
        <v>592434.62664836831</v>
      </c>
      <c r="G246" s="78">
        <f t="shared" si="22"/>
        <v>8.0994833103530187E-2</v>
      </c>
    </row>
    <row r="247" spans="2:7" ht="14.5" customHeight="1" x14ac:dyDescent="0.15">
      <c r="B247" s="79">
        <f t="shared" si="23"/>
        <v>235</v>
      </c>
      <c r="C247" s="80">
        <f t="shared" si="18"/>
        <v>5399.6555402353461</v>
      </c>
      <c r="D247" s="80">
        <f t="shared" si="19"/>
        <v>3707.6533717743741</v>
      </c>
      <c r="E247" s="80">
        <f t="shared" si="20"/>
        <v>1692.0021684609724</v>
      </c>
      <c r="F247" s="80">
        <f t="shared" si="21"/>
        <v>590742.62447990733</v>
      </c>
      <c r="G247" s="81">
        <f t="shared" si="22"/>
        <v>8.0994833103530187E-2</v>
      </c>
    </row>
    <row r="248" spans="2:7" ht="14.5" customHeight="1" x14ac:dyDescent="0.15">
      <c r="B248" s="76">
        <f t="shared" si="23"/>
        <v>236</v>
      </c>
      <c r="C248" s="77">
        <f t="shared" si="18"/>
        <v>5399.6555402353461</v>
      </c>
      <c r="D248" s="77">
        <f t="shared" si="19"/>
        <v>3697.0642582034225</v>
      </c>
      <c r="E248" s="77">
        <f t="shared" si="20"/>
        <v>1702.591282031924</v>
      </c>
      <c r="F248" s="77">
        <f t="shared" si="21"/>
        <v>589040.03319787537</v>
      </c>
      <c r="G248" s="78">
        <f t="shared" si="22"/>
        <v>8.0994833103530187E-2</v>
      </c>
    </row>
    <row r="249" spans="2:7" ht="14.5" customHeight="1" x14ac:dyDescent="0.15">
      <c r="B249" s="79">
        <f t="shared" si="23"/>
        <v>237</v>
      </c>
      <c r="C249" s="80">
        <f t="shared" si="18"/>
        <v>5399.6555402353461</v>
      </c>
      <c r="D249" s="80">
        <f t="shared" si="19"/>
        <v>3686.4088744300388</v>
      </c>
      <c r="E249" s="80">
        <f t="shared" si="20"/>
        <v>1713.2466658053074</v>
      </c>
      <c r="F249" s="80">
        <f t="shared" si="21"/>
        <v>587326.78653207002</v>
      </c>
      <c r="G249" s="81">
        <f t="shared" si="22"/>
        <v>8.0994833103530187E-2</v>
      </c>
    </row>
    <row r="250" spans="2:7" ht="14.5" customHeight="1" x14ac:dyDescent="0.15">
      <c r="B250" s="76">
        <f t="shared" si="23"/>
        <v>238</v>
      </c>
      <c r="C250" s="77">
        <f t="shared" si="18"/>
        <v>5399.6555402353461</v>
      </c>
      <c r="D250" s="77">
        <f t="shared" si="19"/>
        <v>3675.6868057132074</v>
      </c>
      <c r="E250" s="77">
        <f t="shared" si="20"/>
        <v>1723.9687345221389</v>
      </c>
      <c r="F250" s="77">
        <f t="shared" si="21"/>
        <v>585602.8177975479</v>
      </c>
      <c r="G250" s="78">
        <f t="shared" si="22"/>
        <v>8.0994833103530187E-2</v>
      </c>
    </row>
    <row r="251" spans="2:7" ht="14.5" customHeight="1" x14ac:dyDescent="0.15">
      <c r="B251" s="79">
        <f t="shared" si="23"/>
        <v>239</v>
      </c>
      <c r="C251" s="80">
        <f t="shared" si="18"/>
        <v>5399.6555402353461</v>
      </c>
      <c r="D251" s="80">
        <f t="shared" si="19"/>
        <v>3664.897634716323</v>
      </c>
      <c r="E251" s="80">
        <f t="shared" si="20"/>
        <v>1734.7579055190231</v>
      </c>
      <c r="F251" s="80">
        <f t="shared" si="21"/>
        <v>583868.05989202892</v>
      </c>
      <c r="G251" s="81">
        <f t="shared" si="22"/>
        <v>8.0994833103530187E-2</v>
      </c>
    </row>
    <row r="252" spans="2:7" ht="14.5" customHeight="1" x14ac:dyDescent="0.15">
      <c r="B252" s="76">
        <f t="shared" si="23"/>
        <v>240</v>
      </c>
      <c r="C252" s="77">
        <f t="shared" si="18"/>
        <v>5399.6555402353461</v>
      </c>
      <c r="D252" s="77">
        <f t="shared" si="19"/>
        <v>3654.0409414909491</v>
      </c>
      <c r="E252" s="77">
        <f t="shared" si="20"/>
        <v>1745.6145987443965</v>
      </c>
      <c r="F252" s="77">
        <f t="shared" si="21"/>
        <v>582122.44529328449</v>
      </c>
      <c r="G252" s="78">
        <f t="shared" si="22"/>
        <v>8.0994833103530187E-2</v>
      </c>
    </row>
    <row r="253" spans="2:7" ht="14.5" customHeight="1" x14ac:dyDescent="0.15">
      <c r="B253" s="72">
        <f t="shared" si="23"/>
        <v>241</v>
      </c>
      <c r="C253" s="73">
        <f t="shared" si="18"/>
        <v>5399.6555402353461</v>
      </c>
      <c r="D253" s="74">
        <f t="shared" si="19"/>
        <v>3643.1163034604742</v>
      </c>
      <c r="E253" s="73">
        <f t="shared" si="20"/>
        <v>1756.5392367748716</v>
      </c>
      <c r="F253" s="73">
        <f t="shared" si="21"/>
        <v>580365.90605650959</v>
      </c>
      <c r="G253" s="75">
        <f t="shared" si="22"/>
        <v>8.0994833103530187E-2</v>
      </c>
    </row>
    <row r="254" spans="2:7" ht="14.5" customHeight="1" x14ac:dyDescent="0.15">
      <c r="B254" s="76">
        <f t="shared" si="23"/>
        <v>242</v>
      </c>
      <c r="C254" s="77">
        <f t="shared" si="18"/>
        <v>5399.6555402353461</v>
      </c>
      <c r="D254" s="77">
        <f t="shared" si="19"/>
        <v>3632.1232954036591</v>
      </c>
      <c r="E254" s="77">
        <f t="shared" si="20"/>
        <v>1767.5322448316879</v>
      </c>
      <c r="F254" s="77">
        <f t="shared" si="21"/>
        <v>578598.37381167791</v>
      </c>
      <c r="G254" s="78">
        <f t="shared" si="22"/>
        <v>8.0994833103530187E-2</v>
      </c>
    </row>
    <row r="255" spans="2:7" ht="14.5" customHeight="1" x14ac:dyDescent="0.15">
      <c r="B255" s="79">
        <f t="shared" si="23"/>
        <v>243</v>
      </c>
      <c r="C255" s="80">
        <f t="shared" si="18"/>
        <v>5399.6555402353461</v>
      </c>
      <c r="D255" s="80">
        <f t="shared" si="19"/>
        <v>3621.0614894380865</v>
      </c>
      <c r="E255" s="80">
        <f t="shared" si="20"/>
        <v>1778.5940507972598</v>
      </c>
      <c r="F255" s="80">
        <f t="shared" si="21"/>
        <v>576819.77976088063</v>
      </c>
      <c r="G255" s="81">
        <f t="shared" si="22"/>
        <v>8.0994833103530187E-2</v>
      </c>
    </row>
    <row r="256" spans="2:7" ht="14.5" customHeight="1" x14ac:dyDescent="0.15">
      <c r="B256" s="76">
        <f t="shared" si="23"/>
        <v>244</v>
      </c>
      <c r="C256" s="77">
        <f t="shared" si="18"/>
        <v>5399.6555402353461</v>
      </c>
      <c r="D256" s="77">
        <f t="shared" si="19"/>
        <v>3609.9304550035145</v>
      </c>
      <c r="E256" s="77">
        <f t="shared" si="20"/>
        <v>1789.7250852318321</v>
      </c>
      <c r="F256" s="77">
        <f t="shared" si="21"/>
        <v>575030.0546756488</v>
      </c>
      <c r="G256" s="78">
        <f t="shared" si="22"/>
        <v>8.0994833103530187E-2</v>
      </c>
    </row>
    <row r="257" spans="2:7" ht="14.5" customHeight="1" x14ac:dyDescent="0.15">
      <c r="B257" s="79">
        <f t="shared" si="23"/>
        <v>245</v>
      </c>
      <c r="C257" s="80">
        <f t="shared" si="18"/>
        <v>5399.6555402353461</v>
      </c>
      <c r="D257" s="80">
        <f t="shared" si="19"/>
        <v>3598.7297588451042</v>
      </c>
      <c r="E257" s="80">
        <f t="shared" si="20"/>
        <v>1800.9257813902416</v>
      </c>
      <c r="F257" s="80">
        <f t="shared" si="21"/>
        <v>573229.12889425852</v>
      </c>
      <c r="G257" s="81">
        <f t="shared" si="22"/>
        <v>8.0994833103530187E-2</v>
      </c>
    </row>
    <row r="258" spans="2:7" ht="14.5" customHeight="1" x14ac:dyDescent="0.15">
      <c r="B258" s="76">
        <f t="shared" si="23"/>
        <v>246</v>
      </c>
      <c r="C258" s="77">
        <f t="shared" si="18"/>
        <v>5399.6555402353461</v>
      </c>
      <c r="D258" s="77">
        <f t="shared" si="19"/>
        <v>3587.458964996571</v>
      </c>
      <c r="E258" s="77">
        <f t="shared" si="20"/>
        <v>1812.1965752387755</v>
      </c>
      <c r="F258" s="77">
        <f t="shared" si="21"/>
        <v>571416.9323190198</v>
      </c>
      <c r="G258" s="78">
        <f t="shared" si="22"/>
        <v>8.0994833103530187E-2</v>
      </c>
    </row>
    <row r="259" spans="2:7" ht="14.5" customHeight="1" x14ac:dyDescent="0.15">
      <c r="B259" s="79">
        <f t="shared" si="23"/>
        <v>247</v>
      </c>
      <c r="C259" s="80">
        <f t="shared" si="18"/>
        <v>5399.6555402353461</v>
      </c>
      <c r="D259" s="80">
        <f t="shared" si="19"/>
        <v>3576.1176347632013</v>
      </c>
      <c r="E259" s="80">
        <f t="shared" si="20"/>
        <v>1823.5379054721448</v>
      </c>
      <c r="F259" s="80">
        <f t="shared" si="21"/>
        <v>569593.39441354771</v>
      </c>
      <c r="G259" s="81">
        <f t="shared" si="22"/>
        <v>8.0994833103530187E-2</v>
      </c>
    </row>
    <row r="260" spans="2:7" ht="14.5" customHeight="1" x14ac:dyDescent="0.15">
      <c r="B260" s="76">
        <f t="shared" si="23"/>
        <v>248</v>
      </c>
      <c r="C260" s="77">
        <f t="shared" si="18"/>
        <v>5399.6555402353461</v>
      </c>
      <c r="D260" s="77">
        <f t="shared" si="19"/>
        <v>3564.7053267047877</v>
      </c>
      <c r="E260" s="77">
        <f t="shared" si="20"/>
        <v>1834.9502135305584</v>
      </c>
      <c r="F260" s="77">
        <f t="shared" si="21"/>
        <v>567758.44420001714</v>
      </c>
      <c r="G260" s="78">
        <f t="shared" si="22"/>
        <v>8.0994833103530187E-2</v>
      </c>
    </row>
    <row r="261" spans="2:7" ht="14.5" customHeight="1" x14ac:dyDescent="0.15">
      <c r="B261" s="72">
        <f t="shared" si="23"/>
        <v>249</v>
      </c>
      <c r="C261" s="73">
        <f t="shared" si="18"/>
        <v>5399.6555402353461</v>
      </c>
      <c r="D261" s="74">
        <f t="shared" si="19"/>
        <v>3553.2215966184431</v>
      </c>
      <c r="E261" s="73">
        <f t="shared" si="20"/>
        <v>1846.4339436169034</v>
      </c>
      <c r="F261" s="73">
        <f t="shared" si="21"/>
        <v>565912.01025640022</v>
      </c>
      <c r="G261" s="75">
        <f t="shared" si="22"/>
        <v>8.0994833103530187E-2</v>
      </c>
    </row>
    <row r="262" spans="2:7" ht="14.5" customHeight="1" x14ac:dyDescent="0.15">
      <c r="B262" s="76">
        <f t="shared" si="23"/>
        <v>250</v>
      </c>
      <c r="C262" s="77">
        <f t="shared" si="18"/>
        <v>5399.6555402353461</v>
      </c>
      <c r="D262" s="77">
        <f t="shared" si="19"/>
        <v>3541.6659975213079</v>
      </c>
      <c r="E262" s="77">
        <f t="shared" si="20"/>
        <v>1857.9895427140391</v>
      </c>
      <c r="F262" s="77">
        <f t="shared" si="21"/>
        <v>564054.02071368613</v>
      </c>
      <c r="G262" s="78">
        <f t="shared" si="22"/>
        <v>8.0994833103530187E-2</v>
      </c>
    </row>
    <row r="263" spans="2:7" ht="14.5" customHeight="1" x14ac:dyDescent="0.15">
      <c r="B263" s="79">
        <f t="shared" si="23"/>
        <v>251</v>
      </c>
      <c r="C263" s="80">
        <f t="shared" si="18"/>
        <v>5399.6555402353461</v>
      </c>
      <c r="D263" s="80">
        <f t="shared" si="19"/>
        <v>3530.0380796331556</v>
      </c>
      <c r="E263" s="80">
        <f t="shared" si="20"/>
        <v>1869.6174606021914</v>
      </c>
      <c r="F263" s="80">
        <f t="shared" si="21"/>
        <v>562184.40325308393</v>
      </c>
      <c r="G263" s="81">
        <f t="shared" si="22"/>
        <v>8.0994833103530187E-2</v>
      </c>
    </row>
    <row r="264" spans="2:7" ht="14.5" customHeight="1" x14ac:dyDescent="0.15">
      <c r="B264" s="76">
        <f t="shared" si="23"/>
        <v>252</v>
      </c>
      <c r="C264" s="77">
        <f t="shared" si="18"/>
        <v>5399.6555402353461</v>
      </c>
      <c r="D264" s="77">
        <f t="shared" si="19"/>
        <v>3518.3373903588868</v>
      </c>
      <c r="E264" s="77">
        <f t="shared" si="20"/>
        <v>1881.3181498764602</v>
      </c>
      <c r="F264" s="77">
        <f t="shared" si="21"/>
        <v>560303.0851032075</v>
      </c>
      <c r="G264" s="78">
        <f t="shared" si="22"/>
        <v>8.0994833103530187E-2</v>
      </c>
    </row>
    <row r="265" spans="2:7" ht="14.5" customHeight="1" x14ac:dyDescent="0.15">
      <c r="B265" s="79">
        <f t="shared" si="23"/>
        <v>253</v>
      </c>
      <c r="C265" s="80">
        <f t="shared" si="18"/>
        <v>5399.6555402353461</v>
      </c>
      <c r="D265" s="80">
        <f t="shared" si="19"/>
        <v>3506.5634742709094</v>
      </c>
      <c r="E265" s="80">
        <f t="shared" si="20"/>
        <v>1893.0920659644369</v>
      </c>
      <c r="F265" s="80">
        <f t="shared" si="21"/>
        <v>558409.99303724302</v>
      </c>
      <c r="G265" s="81">
        <f t="shared" si="22"/>
        <v>8.0994833103530187E-2</v>
      </c>
    </row>
    <row r="266" spans="2:7" ht="14.5" customHeight="1" x14ac:dyDescent="0.15">
      <c r="B266" s="76">
        <f t="shared" si="23"/>
        <v>254</v>
      </c>
      <c r="C266" s="77">
        <f t="shared" si="18"/>
        <v>5399.6555402353461</v>
      </c>
      <c r="D266" s="77">
        <f t="shared" si="19"/>
        <v>3494.7158730914148</v>
      </c>
      <c r="E266" s="77">
        <f t="shared" si="20"/>
        <v>1904.939667143931</v>
      </c>
      <c r="F266" s="77">
        <f t="shared" si="21"/>
        <v>556505.05337009905</v>
      </c>
      <c r="G266" s="78">
        <f t="shared" si="22"/>
        <v>8.0994833103530187E-2</v>
      </c>
    </row>
    <row r="267" spans="2:7" ht="14.5" customHeight="1" x14ac:dyDescent="0.15">
      <c r="B267" s="79">
        <f t="shared" si="23"/>
        <v>255</v>
      </c>
      <c r="C267" s="80">
        <f t="shared" si="18"/>
        <v>5399.6555402353461</v>
      </c>
      <c r="D267" s="80">
        <f t="shared" si="19"/>
        <v>3482.7941256745398</v>
      </c>
      <c r="E267" s="80">
        <f t="shared" si="20"/>
        <v>1916.8614145608069</v>
      </c>
      <c r="F267" s="80">
        <f t="shared" si="21"/>
        <v>554588.19195553823</v>
      </c>
      <c r="G267" s="81">
        <f t="shared" si="22"/>
        <v>8.0994833103530187E-2</v>
      </c>
    </row>
    <row r="268" spans="2:7" ht="14.5" customHeight="1" x14ac:dyDescent="0.15">
      <c r="B268" s="76">
        <f t="shared" si="23"/>
        <v>256</v>
      </c>
      <c r="C268" s="77">
        <f t="shared" si="18"/>
        <v>5399.6555402353461</v>
      </c>
      <c r="D268" s="77">
        <f t="shared" si="19"/>
        <v>3470.7977679884139</v>
      </c>
      <c r="E268" s="77">
        <f t="shared" si="20"/>
        <v>1928.8577722469329</v>
      </c>
      <c r="F268" s="77">
        <f t="shared" si="21"/>
        <v>552659.3341832913</v>
      </c>
      <c r="G268" s="78">
        <f t="shared" si="22"/>
        <v>8.0994833103530187E-2</v>
      </c>
    </row>
    <row r="269" spans="2:7" ht="14.5" customHeight="1" x14ac:dyDescent="0.15">
      <c r="B269" s="72">
        <f t="shared" si="23"/>
        <v>257</v>
      </c>
      <c r="C269" s="73">
        <f t="shared" ref="C269:C332" si="24">-PMT($D$8,$D$10,$D$5)</f>
        <v>5399.6555402353461</v>
      </c>
      <c r="D269" s="74">
        <f t="shared" ref="D269:D311" si="25">-IPMT($D$8,B269,$D$10,$D$5)</f>
        <v>3458.7263330971009</v>
      </c>
      <c r="E269" s="73">
        <f t="shared" ref="E269:E311" si="26">-PPMT($D$8,B269,$D$10,$D$5)</f>
        <v>1940.9292071382449</v>
      </c>
      <c r="F269" s="73">
        <f t="shared" ref="F269:F311" si="27">F268-E269</f>
        <v>550718.40497615305</v>
      </c>
      <c r="G269" s="75">
        <f t="shared" si="22"/>
        <v>8.0994833103530187E-2</v>
      </c>
    </row>
    <row r="270" spans="2:7" ht="14.5" customHeight="1" x14ac:dyDescent="0.15">
      <c r="B270" s="76">
        <f t="shared" si="23"/>
        <v>258</v>
      </c>
      <c r="C270" s="77">
        <f t="shared" si="24"/>
        <v>5399.6555402353461</v>
      </c>
      <c r="D270" s="77">
        <f t="shared" si="25"/>
        <v>3446.5793511424276</v>
      </c>
      <c r="E270" s="77">
        <f t="shared" si="26"/>
        <v>1953.0761890929189</v>
      </c>
      <c r="F270" s="77">
        <f t="shared" si="27"/>
        <v>548765.32878706011</v>
      </c>
      <c r="G270" s="78">
        <f t="shared" ref="G270:G311" si="28">(C270*$D$9)/$D$5</f>
        <v>8.0994833103530187E-2</v>
      </c>
    </row>
    <row r="271" spans="2:7" ht="14.5" customHeight="1" x14ac:dyDescent="0.15">
      <c r="B271" s="79">
        <f t="shared" ref="B271:B334" si="29">+B270+1</f>
        <v>259</v>
      </c>
      <c r="C271" s="80">
        <f t="shared" si="24"/>
        <v>5399.6555402353461</v>
      </c>
      <c r="D271" s="80">
        <f t="shared" si="25"/>
        <v>3434.3563493256875</v>
      </c>
      <c r="E271" s="80">
        <f t="shared" si="26"/>
        <v>1965.2991909096586</v>
      </c>
      <c r="F271" s="80">
        <f t="shared" si="27"/>
        <v>546800.0295961505</v>
      </c>
      <c r="G271" s="81">
        <f t="shared" si="28"/>
        <v>8.0994833103530187E-2</v>
      </c>
    </row>
    <row r="272" spans="2:7" ht="14.5" customHeight="1" x14ac:dyDescent="0.15">
      <c r="B272" s="76">
        <f t="shared" si="29"/>
        <v>260</v>
      </c>
      <c r="C272" s="77">
        <f t="shared" si="24"/>
        <v>5399.6555402353461</v>
      </c>
      <c r="D272" s="77">
        <f t="shared" si="25"/>
        <v>3422.0568518892451</v>
      </c>
      <c r="E272" s="77">
        <f t="shared" si="26"/>
        <v>1977.5986883461012</v>
      </c>
      <c r="F272" s="77">
        <f t="shared" si="27"/>
        <v>544822.4309078044</v>
      </c>
      <c r="G272" s="78">
        <f t="shared" si="28"/>
        <v>8.0994833103530187E-2</v>
      </c>
    </row>
    <row r="273" spans="2:7" ht="14.5" customHeight="1" x14ac:dyDescent="0.15">
      <c r="B273" s="79">
        <f t="shared" si="29"/>
        <v>261</v>
      </c>
      <c r="C273" s="80">
        <f t="shared" si="24"/>
        <v>5399.6555402353461</v>
      </c>
      <c r="D273" s="80">
        <f t="shared" si="25"/>
        <v>3409.6803800980124</v>
      </c>
      <c r="E273" s="80">
        <f t="shared" si="26"/>
        <v>1989.9751601373341</v>
      </c>
      <c r="F273" s="80">
        <f t="shared" si="27"/>
        <v>542832.45574766712</v>
      </c>
      <c r="G273" s="81">
        <f t="shared" si="28"/>
        <v>8.0994833103530187E-2</v>
      </c>
    </row>
    <row r="274" spans="2:7" ht="14.5" customHeight="1" x14ac:dyDescent="0.15">
      <c r="B274" s="76">
        <f t="shared" si="29"/>
        <v>262</v>
      </c>
      <c r="C274" s="77">
        <f t="shared" si="24"/>
        <v>5399.6555402353461</v>
      </c>
      <c r="D274" s="77">
        <f t="shared" si="25"/>
        <v>3397.2264522208197</v>
      </c>
      <c r="E274" s="77">
        <f t="shared" si="26"/>
        <v>2002.429088014527</v>
      </c>
      <c r="F274" s="77">
        <f t="shared" si="27"/>
        <v>540830.02665965259</v>
      </c>
      <c r="G274" s="78">
        <f t="shared" si="28"/>
        <v>8.0994833103530187E-2</v>
      </c>
    </row>
    <row r="275" spans="2:7" ht="14.5" customHeight="1" x14ac:dyDescent="0.15">
      <c r="B275" s="79">
        <f t="shared" si="29"/>
        <v>263</v>
      </c>
      <c r="C275" s="80">
        <f t="shared" si="24"/>
        <v>5399.6555402353461</v>
      </c>
      <c r="D275" s="80">
        <f t="shared" si="25"/>
        <v>3384.6945835116621</v>
      </c>
      <c r="E275" s="80">
        <f t="shared" si="26"/>
        <v>2014.9609567236846</v>
      </c>
      <c r="F275" s="80">
        <f t="shared" si="27"/>
        <v>538815.06570292893</v>
      </c>
      <c r="G275" s="81">
        <f t="shared" si="28"/>
        <v>8.0994833103530187E-2</v>
      </c>
    </row>
    <row r="276" spans="2:7" ht="14.5" customHeight="1" x14ac:dyDescent="0.15">
      <c r="B276" s="76">
        <f t="shared" si="29"/>
        <v>264</v>
      </c>
      <c r="C276" s="77">
        <f t="shared" si="24"/>
        <v>5399.6555402353461</v>
      </c>
      <c r="D276" s="77">
        <f t="shared" si="25"/>
        <v>3372.0842861908332</v>
      </c>
      <c r="E276" s="77">
        <f t="shared" si="26"/>
        <v>2027.5712540445136</v>
      </c>
      <c r="F276" s="77">
        <f t="shared" si="27"/>
        <v>536787.49444888439</v>
      </c>
      <c r="G276" s="78">
        <f t="shared" si="28"/>
        <v>8.0994833103530187E-2</v>
      </c>
    </row>
    <row r="277" spans="2:7" ht="14.5" customHeight="1" x14ac:dyDescent="0.15">
      <c r="B277" s="72">
        <f t="shared" si="29"/>
        <v>265</v>
      </c>
      <c r="C277" s="73">
        <f t="shared" si="24"/>
        <v>5399.6555402353461</v>
      </c>
      <c r="D277" s="74">
        <f t="shared" si="25"/>
        <v>3359.3950694259379</v>
      </c>
      <c r="E277" s="73">
        <f t="shared" si="26"/>
        <v>2040.2604708094088</v>
      </c>
      <c r="F277" s="73">
        <f t="shared" si="27"/>
        <v>534747.23397807498</v>
      </c>
      <c r="G277" s="75">
        <f t="shared" si="28"/>
        <v>8.0994833103530187E-2</v>
      </c>
    </row>
    <row r="278" spans="2:7" ht="14.5" customHeight="1" x14ac:dyDescent="0.15">
      <c r="B278" s="76">
        <f t="shared" si="29"/>
        <v>266</v>
      </c>
      <c r="C278" s="77">
        <f t="shared" si="24"/>
        <v>5399.6555402353461</v>
      </c>
      <c r="D278" s="77">
        <f t="shared" si="25"/>
        <v>3346.626439312789</v>
      </c>
      <c r="E278" s="77">
        <f t="shared" si="26"/>
        <v>2053.029100922558</v>
      </c>
      <c r="F278" s="77">
        <f t="shared" si="27"/>
        <v>532694.20487715246</v>
      </c>
      <c r="G278" s="78">
        <f t="shared" si="28"/>
        <v>8.0994833103530187E-2</v>
      </c>
    </row>
    <row r="279" spans="2:7" ht="14.5" customHeight="1" x14ac:dyDescent="0.15">
      <c r="B279" s="79">
        <f t="shared" si="29"/>
        <v>267</v>
      </c>
      <c r="C279" s="80">
        <f t="shared" si="24"/>
        <v>5399.6555402353461</v>
      </c>
      <c r="D279" s="80">
        <f t="shared" si="25"/>
        <v>3333.7778988561822</v>
      </c>
      <c r="E279" s="80">
        <f t="shared" si="26"/>
        <v>2065.8776413791647</v>
      </c>
      <c r="F279" s="80">
        <f t="shared" si="27"/>
        <v>530628.32723577332</v>
      </c>
      <c r="G279" s="81">
        <f t="shared" si="28"/>
        <v>8.0994833103530187E-2</v>
      </c>
    </row>
    <row r="280" spans="2:7" ht="14.5" customHeight="1" x14ac:dyDescent="0.15">
      <c r="B280" s="76">
        <f t="shared" si="29"/>
        <v>268</v>
      </c>
      <c r="C280" s="77">
        <f t="shared" si="24"/>
        <v>5399.6555402353461</v>
      </c>
      <c r="D280" s="77">
        <f t="shared" si="25"/>
        <v>3320.8489479505506</v>
      </c>
      <c r="E280" s="77">
        <f t="shared" si="26"/>
        <v>2078.8065922847959</v>
      </c>
      <c r="F280" s="77">
        <f t="shared" si="27"/>
        <v>528549.5206434885</v>
      </c>
      <c r="G280" s="78">
        <f t="shared" si="28"/>
        <v>8.0994833103530187E-2</v>
      </c>
    </row>
    <row r="281" spans="2:7" ht="14.5" customHeight="1" x14ac:dyDescent="0.15">
      <c r="B281" s="79">
        <f t="shared" si="29"/>
        <v>269</v>
      </c>
      <c r="C281" s="80">
        <f t="shared" si="24"/>
        <v>5399.6555402353461</v>
      </c>
      <c r="D281" s="80">
        <f t="shared" si="25"/>
        <v>3307.8390833605013</v>
      </c>
      <c r="E281" s="80">
        <f t="shared" si="26"/>
        <v>2091.8164568748452</v>
      </c>
      <c r="F281" s="80">
        <f t="shared" si="27"/>
        <v>526457.70418661367</v>
      </c>
      <c r="G281" s="81">
        <f t="shared" si="28"/>
        <v>8.0994833103530187E-2</v>
      </c>
    </row>
    <row r="282" spans="2:7" ht="14.5" customHeight="1" x14ac:dyDescent="0.15">
      <c r="B282" s="76">
        <f t="shared" si="29"/>
        <v>270</v>
      </c>
      <c r="C282" s="77">
        <f t="shared" si="24"/>
        <v>5399.6555402353461</v>
      </c>
      <c r="D282" s="77">
        <f t="shared" si="25"/>
        <v>3294.7477987012271</v>
      </c>
      <c r="E282" s="77">
        <f t="shared" si="26"/>
        <v>2104.9077415341203</v>
      </c>
      <c r="F282" s="77">
        <f t="shared" si="27"/>
        <v>524352.7964450795</v>
      </c>
      <c r="G282" s="78">
        <f t="shared" si="28"/>
        <v>8.0994833103530187E-2</v>
      </c>
    </row>
    <row r="283" spans="2:7" ht="14.5" customHeight="1" x14ac:dyDescent="0.15">
      <c r="B283" s="79">
        <f t="shared" si="29"/>
        <v>271</v>
      </c>
      <c r="C283" s="80">
        <f t="shared" si="24"/>
        <v>5399.6555402353461</v>
      </c>
      <c r="D283" s="80">
        <f t="shared" si="25"/>
        <v>3281.5745844187923</v>
      </c>
      <c r="E283" s="80">
        <f t="shared" si="26"/>
        <v>2118.0809558165547</v>
      </c>
      <c r="F283" s="80">
        <f t="shared" si="27"/>
        <v>522234.71548926295</v>
      </c>
      <c r="G283" s="81">
        <f t="shared" si="28"/>
        <v>8.0994833103530187E-2</v>
      </c>
    </row>
    <row r="284" spans="2:7" ht="14.5" customHeight="1" x14ac:dyDescent="0.15">
      <c r="B284" s="76">
        <f t="shared" si="29"/>
        <v>272</v>
      </c>
      <c r="C284" s="77">
        <f t="shared" si="24"/>
        <v>5399.6555402353461</v>
      </c>
      <c r="D284" s="77">
        <f t="shared" si="25"/>
        <v>3268.3189277703063</v>
      </c>
      <c r="E284" s="77">
        <f t="shared" si="26"/>
        <v>2131.3366124650397</v>
      </c>
      <c r="F284" s="77">
        <f t="shared" si="27"/>
        <v>520103.37887679791</v>
      </c>
      <c r="G284" s="78">
        <f t="shared" si="28"/>
        <v>8.0994833103530187E-2</v>
      </c>
    </row>
    <row r="285" spans="2:7" ht="14.5" customHeight="1" x14ac:dyDescent="0.15">
      <c r="B285" s="72">
        <f t="shared" si="29"/>
        <v>273</v>
      </c>
      <c r="C285" s="73">
        <f t="shared" si="24"/>
        <v>5399.6555402353461</v>
      </c>
      <c r="D285" s="74">
        <f t="shared" si="25"/>
        <v>3254.980312803963</v>
      </c>
      <c r="E285" s="73">
        <f t="shared" si="26"/>
        <v>2144.6752274313835</v>
      </c>
      <c r="F285" s="73">
        <f t="shared" si="27"/>
        <v>517958.70364936651</v>
      </c>
      <c r="G285" s="75">
        <f t="shared" si="28"/>
        <v>8.0994833103530187E-2</v>
      </c>
    </row>
    <row r="286" spans="2:7" ht="14.5" customHeight="1" x14ac:dyDescent="0.15">
      <c r="B286" s="76">
        <f t="shared" si="29"/>
        <v>274</v>
      </c>
      <c r="C286" s="77">
        <f t="shared" si="24"/>
        <v>5399.6555402353461</v>
      </c>
      <c r="D286" s="77">
        <f t="shared" si="25"/>
        <v>3241.5582203389554</v>
      </c>
      <c r="E286" s="77">
        <f t="shared" si="26"/>
        <v>2158.0973198963911</v>
      </c>
      <c r="F286" s="77">
        <f t="shared" si="27"/>
        <v>515800.60632947012</v>
      </c>
      <c r="G286" s="78">
        <f t="shared" si="28"/>
        <v>8.0994833103530187E-2</v>
      </c>
    </row>
    <row r="287" spans="2:7" ht="14.5" customHeight="1" x14ac:dyDescent="0.15">
      <c r="B287" s="79">
        <f t="shared" si="29"/>
        <v>275</v>
      </c>
      <c r="C287" s="80">
        <f t="shared" si="24"/>
        <v>5399.6555402353461</v>
      </c>
      <c r="D287" s="80">
        <f t="shared" si="25"/>
        <v>3228.0521279452701</v>
      </c>
      <c r="E287" s="80">
        <f t="shared" si="26"/>
        <v>2171.6034122900764</v>
      </c>
      <c r="F287" s="80">
        <f t="shared" si="27"/>
        <v>513629.00291718001</v>
      </c>
      <c r="G287" s="81">
        <f t="shared" si="28"/>
        <v>8.0994833103530187E-2</v>
      </c>
    </row>
    <row r="288" spans="2:7" ht="14.5" customHeight="1" x14ac:dyDescent="0.15">
      <c r="B288" s="76">
        <f t="shared" si="29"/>
        <v>276</v>
      </c>
      <c r="C288" s="77">
        <f t="shared" si="24"/>
        <v>5399.6555402353461</v>
      </c>
      <c r="D288" s="77">
        <f t="shared" si="25"/>
        <v>3214.4615099233552</v>
      </c>
      <c r="E288" s="77">
        <f t="shared" si="26"/>
        <v>2185.1940303119918</v>
      </c>
      <c r="F288" s="77">
        <f t="shared" si="27"/>
        <v>511443.80888686801</v>
      </c>
      <c r="G288" s="78">
        <f t="shared" si="28"/>
        <v>8.0994833103530187E-2</v>
      </c>
    </row>
    <row r="289" spans="2:7" ht="14.5" customHeight="1" x14ac:dyDescent="0.15">
      <c r="B289" s="79">
        <f t="shared" si="29"/>
        <v>277</v>
      </c>
      <c r="C289" s="80">
        <f t="shared" si="24"/>
        <v>5399.6555402353461</v>
      </c>
      <c r="D289" s="80">
        <f t="shared" si="25"/>
        <v>3200.7858372836517</v>
      </c>
      <c r="E289" s="80">
        <f t="shared" si="26"/>
        <v>2198.8697029516943</v>
      </c>
      <c r="F289" s="80">
        <f t="shared" si="27"/>
        <v>509244.93918391631</v>
      </c>
      <c r="G289" s="81">
        <f t="shared" si="28"/>
        <v>8.0994833103530187E-2</v>
      </c>
    </row>
    <row r="290" spans="2:7" ht="14.5" customHeight="1" x14ac:dyDescent="0.15">
      <c r="B290" s="76">
        <f t="shared" si="29"/>
        <v>278</v>
      </c>
      <c r="C290" s="77">
        <f t="shared" si="24"/>
        <v>5399.6555402353461</v>
      </c>
      <c r="D290" s="77">
        <f t="shared" si="25"/>
        <v>3187.0245777260129</v>
      </c>
      <c r="E290" s="77">
        <f t="shared" si="26"/>
        <v>2212.6309625093336</v>
      </c>
      <c r="F290" s="77">
        <f t="shared" si="27"/>
        <v>507032.308221407</v>
      </c>
      <c r="G290" s="78">
        <f t="shared" si="28"/>
        <v>8.0994833103530187E-2</v>
      </c>
    </row>
    <row r="291" spans="2:7" ht="14.5" customHeight="1" x14ac:dyDescent="0.15">
      <c r="B291" s="79">
        <f t="shared" si="29"/>
        <v>279</v>
      </c>
      <c r="C291" s="80">
        <f t="shared" si="24"/>
        <v>5399.6555402353461</v>
      </c>
      <c r="D291" s="80">
        <f t="shared" si="25"/>
        <v>3173.177195618975</v>
      </c>
      <c r="E291" s="80">
        <f t="shared" si="26"/>
        <v>2226.478344616371</v>
      </c>
      <c r="F291" s="80">
        <f t="shared" si="27"/>
        <v>504805.82987679064</v>
      </c>
      <c r="G291" s="81">
        <f t="shared" si="28"/>
        <v>8.0994833103530187E-2</v>
      </c>
    </row>
    <row r="292" spans="2:7" ht="14.5" customHeight="1" x14ac:dyDescent="0.15">
      <c r="B292" s="76">
        <f t="shared" si="29"/>
        <v>280</v>
      </c>
      <c r="C292" s="77">
        <f t="shared" si="24"/>
        <v>5399.6555402353461</v>
      </c>
      <c r="D292" s="77">
        <f t="shared" si="25"/>
        <v>3159.2431519789184</v>
      </c>
      <c r="E292" s="77">
        <f t="shared" si="26"/>
        <v>2240.412388256429</v>
      </c>
      <c r="F292" s="77">
        <f t="shared" si="27"/>
        <v>502565.41748853424</v>
      </c>
      <c r="G292" s="78">
        <f t="shared" si="28"/>
        <v>8.0994833103530187E-2</v>
      </c>
    </row>
    <row r="293" spans="2:7" ht="14.5" customHeight="1" x14ac:dyDescent="0.15">
      <c r="B293" s="72">
        <f t="shared" si="29"/>
        <v>281</v>
      </c>
      <c r="C293" s="73">
        <f t="shared" si="24"/>
        <v>5399.6555402353461</v>
      </c>
      <c r="D293" s="74">
        <f t="shared" si="25"/>
        <v>3145.2219044490798</v>
      </c>
      <c r="E293" s="73">
        <f t="shared" si="26"/>
        <v>2254.4336357862667</v>
      </c>
      <c r="F293" s="73">
        <f t="shared" si="27"/>
        <v>500310.98385274794</v>
      </c>
      <c r="G293" s="75">
        <f t="shared" si="28"/>
        <v>8.0994833103530187E-2</v>
      </c>
    </row>
    <row r="294" spans="2:7" ht="14.5" customHeight="1" x14ac:dyDescent="0.15">
      <c r="B294" s="76">
        <f t="shared" si="29"/>
        <v>282</v>
      </c>
      <c r="C294" s="77">
        <f t="shared" si="24"/>
        <v>5399.6555402353461</v>
      </c>
      <c r="D294" s="77">
        <f t="shared" si="25"/>
        <v>3131.1129072784497</v>
      </c>
      <c r="E294" s="77">
        <f t="shared" si="26"/>
        <v>2268.5426329568959</v>
      </c>
      <c r="F294" s="77">
        <f t="shared" si="27"/>
        <v>498042.44121979107</v>
      </c>
      <c r="G294" s="78">
        <f t="shared" si="28"/>
        <v>8.0994833103530187E-2</v>
      </c>
    </row>
    <row r="295" spans="2:7" ht="14.5" customHeight="1" x14ac:dyDescent="0.15">
      <c r="B295" s="79">
        <f t="shared" si="29"/>
        <v>283</v>
      </c>
      <c r="C295" s="80">
        <f t="shared" si="24"/>
        <v>5399.6555402353461</v>
      </c>
      <c r="D295" s="80">
        <f t="shared" si="25"/>
        <v>3116.9156113005283</v>
      </c>
      <c r="E295" s="80">
        <f t="shared" si="26"/>
        <v>2282.7399289348182</v>
      </c>
      <c r="F295" s="80">
        <f t="shared" si="27"/>
        <v>495759.70129085623</v>
      </c>
      <c r="G295" s="81">
        <f t="shared" si="28"/>
        <v>8.0994833103530187E-2</v>
      </c>
    </row>
    <row r="296" spans="2:7" ht="14.5" customHeight="1" x14ac:dyDescent="0.15">
      <c r="B296" s="76">
        <f t="shared" si="29"/>
        <v>284</v>
      </c>
      <c r="C296" s="77">
        <f t="shared" si="24"/>
        <v>5399.6555402353461</v>
      </c>
      <c r="D296" s="77">
        <f t="shared" si="25"/>
        <v>3102.6294639119451</v>
      </c>
      <c r="E296" s="77">
        <f t="shared" si="26"/>
        <v>2297.0260763234014</v>
      </c>
      <c r="F296" s="77">
        <f t="shared" si="27"/>
        <v>493462.67521453282</v>
      </c>
      <c r="G296" s="78">
        <f t="shared" si="28"/>
        <v>8.0994833103530187E-2</v>
      </c>
    </row>
    <row r="297" spans="2:7" ht="14.5" customHeight="1" x14ac:dyDescent="0.15">
      <c r="B297" s="79">
        <f t="shared" si="29"/>
        <v>285</v>
      </c>
      <c r="C297" s="80">
        <f t="shared" si="24"/>
        <v>5399.6555402353461</v>
      </c>
      <c r="D297" s="80">
        <f t="shared" si="25"/>
        <v>3088.2539090509545</v>
      </c>
      <c r="E297" s="80">
        <f t="shared" si="26"/>
        <v>2311.401631184392</v>
      </c>
      <c r="F297" s="80">
        <f t="shared" si="27"/>
        <v>491151.27358334843</v>
      </c>
      <c r="G297" s="81">
        <f t="shared" si="28"/>
        <v>8.0994833103530187E-2</v>
      </c>
    </row>
    <row r="298" spans="2:7" ht="14.5" customHeight="1" x14ac:dyDescent="0.15">
      <c r="B298" s="76">
        <f t="shared" si="29"/>
        <v>286</v>
      </c>
      <c r="C298" s="77">
        <f t="shared" si="24"/>
        <v>5399.6555402353461</v>
      </c>
      <c r="D298" s="77">
        <f t="shared" si="25"/>
        <v>3073.7883871757922</v>
      </c>
      <c r="E298" s="77">
        <f t="shared" si="26"/>
        <v>2325.8671530595543</v>
      </c>
      <c r="F298" s="77">
        <f t="shared" si="27"/>
        <v>488825.40643028886</v>
      </c>
      <c r="G298" s="78">
        <f t="shared" si="28"/>
        <v>8.0994833103530187E-2</v>
      </c>
    </row>
    <row r="299" spans="2:7" ht="14.5" customHeight="1" x14ac:dyDescent="0.15">
      <c r="B299" s="79">
        <f t="shared" si="29"/>
        <v>287</v>
      </c>
      <c r="C299" s="80">
        <f t="shared" si="24"/>
        <v>5399.6555402353461</v>
      </c>
      <c r="D299" s="80">
        <f t="shared" si="25"/>
        <v>3059.2323352428944</v>
      </c>
      <c r="E299" s="80">
        <f t="shared" si="26"/>
        <v>2340.4232049924522</v>
      </c>
      <c r="F299" s="80">
        <f t="shared" si="27"/>
        <v>486484.98322529643</v>
      </c>
      <c r="G299" s="81">
        <f t="shared" si="28"/>
        <v>8.0994833103530187E-2</v>
      </c>
    </row>
    <row r="300" spans="2:7" ht="14.5" customHeight="1" x14ac:dyDescent="0.15">
      <c r="B300" s="76">
        <f t="shared" si="29"/>
        <v>288</v>
      </c>
      <c r="C300" s="77">
        <f t="shared" si="24"/>
        <v>5399.6555402353461</v>
      </c>
      <c r="D300" s="77">
        <f t="shared" si="25"/>
        <v>3044.585186684983</v>
      </c>
      <c r="E300" s="77">
        <f t="shared" si="26"/>
        <v>2355.0703535503635</v>
      </c>
      <c r="F300" s="77">
        <f t="shared" si="27"/>
        <v>484129.91287174606</v>
      </c>
      <c r="G300" s="78">
        <f t="shared" si="28"/>
        <v>8.0994833103530187E-2</v>
      </c>
    </row>
    <row r="301" spans="2:7" ht="14.5" customHeight="1" x14ac:dyDescent="0.15">
      <c r="B301" s="72">
        <f t="shared" si="29"/>
        <v>289</v>
      </c>
      <c r="C301" s="73">
        <f t="shared" si="24"/>
        <v>5399.6555402353461</v>
      </c>
      <c r="D301" s="74">
        <f t="shared" si="25"/>
        <v>3029.8463713890137</v>
      </c>
      <c r="E301" s="73">
        <f t="shared" si="26"/>
        <v>2369.8091688463328</v>
      </c>
      <c r="F301" s="73">
        <f t="shared" si="27"/>
        <v>481760.10370289971</v>
      </c>
      <c r="G301" s="75">
        <f t="shared" si="28"/>
        <v>8.0994833103530187E-2</v>
      </c>
    </row>
    <row r="302" spans="2:7" ht="14.5" customHeight="1" x14ac:dyDescent="0.15">
      <c r="B302" s="76">
        <f t="shared" si="29"/>
        <v>290</v>
      </c>
      <c r="C302" s="77">
        <f t="shared" si="24"/>
        <v>5399.6555402353461</v>
      </c>
      <c r="D302" s="77">
        <f t="shared" si="25"/>
        <v>3015.0153156739839</v>
      </c>
      <c r="E302" s="77">
        <f t="shared" si="26"/>
        <v>2384.6402245613626</v>
      </c>
      <c r="F302" s="77">
        <f t="shared" si="27"/>
        <v>479375.46347833832</v>
      </c>
      <c r="G302" s="78">
        <f t="shared" si="28"/>
        <v>8.0994833103530187E-2</v>
      </c>
    </row>
    <row r="303" spans="2:7" ht="14.5" customHeight="1" x14ac:dyDescent="0.15">
      <c r="B303" s="79">
        <f t="shared" si="29"/>
        <v>291</v>
      </c>
      <c r="C303" s="80">
        <f t="shared" si="24"/>
        <v>5399.6555402353461</v>
      </c>
      <c r="D303" s="80">
        <f t="shared" si="25"/>
        <v>3000.0914422686037</v>
      </c>
      <c r="E303" s="80">
        <f t="shared" si="26"/>
        <v>2399.5640979667428</v>
      </c>
      <c r="F303" s="80">
        <f t="shared" si="27"/>
        <v>476975.89938037156</v>
      </c>
      <c r="G303" s="81">
        <f t="shared" si="28"/>
        <v>8.0994833103530187E-2</v>
      </c>
    </row>
    <row r="304" spans="2:7" ht="14.5" customHeight="1" x14ac:dyDescent="0.15">
      <c r="B304" s="76">
        <f t="shared" si="29"/>
        <v>292</v>
      </c>
      <c r="C304" s="77">
        <f t="shared" si="24"/>
        <v>5399.6555402353461</v>
      </c>
      <c r="D304" s="77">
        <f t="shared" si="25"/>
        <v>2985.0741702888286</v>
      </c>
      <c r="E304" s="77">
        <f t="shared" si="26"/>
        <v>2414.5813699465175</v>
      </c>
      <c r="F304" s="77">
        <f t="shared" si="27"/>
        <v>474561.31801042502</v>
      </c>
      <c r="G304" s="78">
        <f t="shared" si="28"/>
        <v>8.0994833103530187E-2</v>
      </c>
    </row>
    <row r="305" spans="2:7" ht="14.5" customHeight="1" x14ac:dyDescent="0.15">
      <c r="B305" s="79">
        <f t="shared" si="29"/>
        <v>293</v>
      </c>
      <c r="C305" s="80">
        <f t="shared" si="24"/>
        <v>5399.6555402353461</v>
      </c>
      <c r="D305" s="80">
        <f t="shared" si="25"/>
        <v>2969.962915215247</v>
      </c>
      <c r="E305" s="80">
        <f t="shared" si="26"/>
        <v>2429.6926250201</v>
      </c>
      <c r="F305" s="80">
        <f t="shared" si="27"/>
        <v>472131.62538540491</v>
      </c>
      <c r="G305" s="81">
        <f t="shared" si="28"/>
        <v>8.0994833103530187E-2</v>
      </c>
    </row>
    <row r="306" spans="2:7" ht="14.5" customHeight="1" x14ac:dyDescent="0.15">
      <c r="B306" s="76">
        <f t="shared" si="29"/>
        <v>294</v>
      </c>
      <c r="C306" s="77">
        <f t="shared" si="24"/>
        <v>5399.6555402353461</v>
      </c>
      <c r="D306" s="77">
        <f t="shared" si="25"/>
        <v>2954.757088870329</v>
      </c>
      <c r="E306" s="77">
        <f t="shared" si="26"/>
        <v>2444.8984513650171</v>
      </c>
      <c r="F306" s="77">
        <f t="shared" si="27"/>
        <v>469686.72693403991</v>
      </c>
      <c r="G306" s="78">
        <f t="shared" si="28"/>
        <v>8.0994833103530187E-2</v>
      </c>
    </row>
    <row r="307" spans="2:7" ht="14.5" customHeight="1" x14ac:dyDescent="0.15">
      <c r="B307" s="79">
        <f t="shared" si="29"/>
        <v>295</v>
      </c>
      <c r="C307" s="80">
        <f t="shared" si="24"/>
        <v>5399.6555402353461</v>
      </c>
      <c r="D307" s="80">
        <f t="shared" si="25"/>
        <v>2939.4560993955365</v>
      </c>
      <c r="E307" s="80">
        <f t="shared" si="26"/>
        <v>2460.19944083981</v>
      </c>
      <c r="F307" s="80">
        <f t="shared" si="27"/>
        <v>467226.52749320009</v>
      </c>
      <c r="G307" s="81">
        <f t="shared" si="28"/>
        <v>8.0994833103530187E-2</v>
      </c>
    </row>
    <row r="308" spans="2:7" ht="14.5" customHeight="1" x14ac:dyDescent="0.15">
      <c r="B308" s="76">
        <f t="shared" si="29"/>
        <v>296</v>
      </c>
      <c r="C308" s="77">
        <f t="shared" si="24"/>
        <v>5399.6555402353461</v>
      </c>
      <c r="D308" s="77">
        <f t="shared" si="25"/>
        <v>2924.0593512282808</v>
      </c>
      <c r="E308" s="77">
        <f t="shared" si="26"/>
        <v>2475.5961890070653</v>
      </c>
      <c r="F308" s="77">
        <f t="shared" si="27"/>
        <v>464750.93130419304</v>
      </c>
      <c r="G308" s="78">
        <f t="shared" si="28"/>
        <v>8.0994833103530187E-2</v>
      </c>
    </row>
    <row r="309" spans="2:7" ht="14.5" customHeight="1" x14ac:dyDescent="0.15">
      <c r="B309" s="72">
        <f t="shared" si="29"/>
        <v>297</v>
      </c>
      <c r="C309" s="73">
        <f t="shared" si="24"/>
        <v>5399.6555402353461</v>
      </c>
      <c r="D309" s="74">
        <f t="shared" si="25"/>
        <v>2908.5662450787445</v>
      </c>
      <c r="E309" s="73">
        <f t="shared" si="26"/>
        <v>2491.089295156602</v>
      </c>
      <c r="F309" s="73">
        <f t="shared" si="27"/>
        <v>462259.84200903645</v>
      </c>
      <c r="G309" s="75">
        <f t="shared" si="28"/>
        <v>8.0994833103530187E-2</v>
      </c>
    </row>
    <row r="310" spans="2:7" ht="14.5" customHeight="1" x14ac:dyDescent="0.15">
      <c r="B310" s="76">
        <f t="shared" si="29"/>
        <v>298</v>
      </c>
      <c r="C310" s="77">
        <f t="shared" si="24"/>
        <v>5399.6555402353461</v>
      </c>
      <c r="D310" s="77">
        <f t="shared" si="25"/>
        <v>2892.976177906557</v>
      </c>
      <c r="E310" s="77">
        <f t="shared" si="26"/>
        <v>2506.6793623287899</v>
      </c>
      <c r="F310" s="77">
        <f t="shared" si="27"/>
        <v>459753.16264670767</v>
      </c>
      <c r="G310" s="78">
        <f t="shared" si="28"/>
        <v>8.0994833103530187E-2</v>
      </c>
    </row>
    <row r="311" spans="2:7" ht="14.5" customHeight="1" x14ac:dyDescent="0.15">
      <c r="B311" s="79">
        <f t="shared" si="29"/>
        <v>299</v>
      </c>
      <c r="C311" s="80">
        <f t="shared" si="24"/>
        <v>5399.6555402353461</v>
      </c>
      <c r="D311" s="80">
        <f t="shared" si="25"/>
        <v>2877.2885428973154</v>
      </c>
      <c r="E311" s="80">
        <f t="shared" si="26"/>
        <v>2522.3669973380311</v>
      </c>
      <c r="F311" s="80">
        <f t="shared" si="27"/>
        <v>457230.79564936965</v>
      </c>
      <c r="G311" s="81">
        <f t="shared" si="28"/>
        <v>8.0994833103530187E-2</v>
      </c>
    </row>
    <row r="312" spans="2:7" ht="14.5" customHeight="1" x14ac:dyDescent="0.15">
      <c r="B312" s="76">
        <f t="shared" si="29"/>
        <v>300</v>
      </c>
      <c r="C312" s="77">
        <f t="shared" si="24"/>
        <v>5399.6555402353461</v>
      </c>
      <c r="D312" s="77">
        <f t="shared" ref="D312:D375" si="30">-IPMT($D$8,B312,$D$10,$D$5)</f>
        <v>2861.5027294389747</v>
      </c>
      <c r="E312" s="77">
        <f t="shared" ref="E312:E375" si="31">-PPMT($D$8,B312,$D$10,$D$5)</f>
        <v>2538.1528107963713</v>
      </c>
      <c r="F312" s="77">
        <f t="shared" ref="F312:F375" si="32">F311-E312</f>
        <v>454692.64283857326</v>
      </c>
      <c r="G312" s="78">
        <f t="shared" ref="G312:G375" si="33">(C312*$D$9)/$D$5</f>
        <v>8.0994833103530187E-2</v>
      </c>
    </row>
    <row r="313" spans="2:7" ht="14.5" customHeight="1" x14ac:dyDescent="0.15">
      <c r="B313" s="79">
        <f t="shared" si="29"/>
        <v>301</v>
      </c>
      <c r="C313" s="80">
        <f t="shared" si="24"/>
        <v>5399.6555402353461</v>
      </c>
      <c r="D313" s="80">
        <f t="shared" si="30"/>
        <v>2845.6181230980746</v>
      </c>
      <c r="E313" s="80">
        <f t="shared" si="31"/>
        <v>2554.0374171372719</v>
      </c>
      <c r="F313" s="80">
        <f t="shared" si="32"/>
        <v>452138.60542143596</v>
      </c>
      <c r="G313" s="81">
        <f t="shared" si="33"/>
        <v>8.0994833103530187E-2</v>
      </c>
    </row>
    <row r="314" spans="2:7" ht="14.5" customHeight="1" x14ac:dyDescent="0.15">
      <c r="B314" s="76">
        <f t="shared" si="29"/>
        <v>302</v>
      </c>
      <c r="C314" s="77">
        <f t="shared" si="24"/>
        <v>5399.6555402353461</v>
      </c>
      <c r="D314" s="77">
        <f t="shared" si="30"/>
        <v>2829.6341055958237</v>
      </c>
      <c r="E314" s="77">
        <f t="shared" si="31"/>
        <v>2570.0214346395228</v>
      </c>
      <c r="F314" s="77">
        <f t="shared" si="32"/>
        <v>449568.58398679644</v>
      </c>
      <c r="G314" s="78">
        <f t="shared" si="33"/>
        <v>8.0994833103530187E-2</v>
      </c>
    </row>
    <row r="315" spans="2:7" ht="14.5" customHeight="1" x14ac:dyDescent="0.15">
      <c r="B315" s="79">
        <f t="shared" si="29"/>
        <v>303</v>
      </c>
      <c r="C315" s="80">
        <f t="shared" si="24"/>
        <v>5399.6555402353461</v>
      </c>
      <c r="D315" s="80">
        <f t="shared" si="30"/>
        <v>2813.5500547840384</v>
      </c>
      <c r="E315" s="80">
        <f t="shared" si="31"/>
        <v>2586.1054854513086</v>
      </c>
      <c r="F315" s="80">
        <f t="shared" si="32"/>
        <v>446982.47850134515</v>
      </c>
      <c r="G315" s="81">
        <f t="shared" si="33"/>
        <v>8.0994833103530187E-2</v>
      </c>
    </row>
    <row r="316" spans="2:7" ht="14.5" customHeight="1" x14ac:dyDescent="0.15">
      <c r="B316" s="76">
        <f t="shared" si="29"/>
        <v>304</v>
      </c>
      <c r="C316" s="77">
        <f t="shared" si="24"/>
        <v>5399.6555402353461</v>
      </c>
      <c r="D316" s="77">
        <f t="shared" si="30"/>
        <v>2797.3653446209219</v>
      </c>
      <c r="E316" s="77">
        <f t="shared" si="31"/>
        <v>2602.2901956144246</v>
      </c>
      <c r="F316" s="77">
        <f t="shared" si="32"/>
        <v>444380.1883057307</v>
      </c>
      <c r="G316" s="78">
        <f t="shared" si="33"/>
        <v>8.0994833103530187E-2</v>
      </c>
    </row>
    <row r="317" spans="2:7" ht="14.5" customHeight="1" x14ac:dyDescent="0.15">
      <c r="B317" s="72">
        <f t="shared" si="29"/>
        <v>305</v>
      </c>
      <c r="C317" s="73">
        <f t="shared" si="24"/>
        <v>5399.6555402353461</v>
      </c>
      <c r="D317" s="74">
        <f t="shared" si="30"/>
        <v>2781.0793451467011</v>
      </c>
      <c r="E317" s="73">
        <f t="shared" si="31"/>
        <v>2618.5761950886449</v>
      </c>
      <c r="F317" s="73">
        <f t="shared" si="32"/>
        <v>441761.61211064208</v>
      </c>
      <c r="G317" s="75">
        <f t="shared" si="33"/>
        <v>8.0994833103530187E-2</v>
      </c>
    </row>
    <row r="318" spans="2:7" ht="14.5" customHeight="1" x14ac:dyDescent="0.15">
      <c r="B318" s="76">
        <f t="shared" si="29"/>
        <v>306</v>
      </c>
      <c r="C318" s="77">
        <f t="shared" si="24"/>
        <v>5399.6555402353461</v>
      </c>
      <c r="D318" s="77">
        <f t="shared" si="30"/>
        <v>2764.6914224591055</v>
      </c>
      <c r="E318" s="77">
        <f t="shared" si="31"/>
        <v>2634.9641177762414</v>
      </c>
      <c r="F318" s="77">
        <f t="shared" si="32"/>
        <v>439126.64799286582</v>
      </c>
      <c r="G318" s="78">
        <f t="shared" si="33"/>
        <v>8.0994833103530187E-2</v>
      </c>
    </row>
    <row r="319" spans="2:7" ht="14.5" customHeight="1" x14ac:dyDescent="0.15">
      <c r="B319" s="79">
        <f t="shared" si="29"/>
        <v>307</v>
      </c>
      <c r="C319" s="80">
        <f t="shared" si="24"/>
        <v>5399.6555402353461</v>
      </c>
      <c r="D319" s="80">
        <f t="shared" si="30"/>
        <v>2748.2009386886889</v>
      </c>
      <c r="E319" s="80">
        <f t="shared" si="31"/>
        <v>2651.4546015466576</v>
      </c>
      <c r="F319" s="80">
        <f t="shared" si="32"/>
        <v>436475.19339131919</v>
      </c>
      <c r="G319" s="81">
        <f t="shared" si="33"/>
        <v>8.0994833103530187E-2</v>
      </c>
    </row>
    <row r="320" spans="2:7" ht="14.5" customHeight="1" x14ac:dyDescent="0.15">
      <c r="B320" s="76">
        <f t="shared" si="29"/>
        <v>308</v>
      </c>
      <c r="C320" s="77">
        <f t="shared" si="24"/>
        <v>5399.6555402353461</v>
      </c>
      <c r="D320" s="77">
        <f t="shared" si="30"/>
        <v>2731.6072519740092</v>
      </c>
      <c r="E320" s="77">
        <f t="shared" si="31"/>
        <v>2668.0482882613373</v>
      </c>
      <c r="F320" s="77">
        <f t="shared" si="32"/>
        <v>433807.14510305785</v>
      </c>
      <c r="G320" s="78">
        <f t="shared" si="33"/>
        <v>8.0994833103530187E-2</v>
      </c>
    </row>
    <row r="321" spans="2:7" ht="14.5" customHeight="1" x14ac:dyDescent="0.15">
      <c r="B321" s="79">
        <f t="shared" si="29"/>
        <v>309</v>
      </c>
      <c r="C321" s="80">
        <f t="shared" si="24"/>
        <v>5399.6555402353461</v>
      </c>
      <c r="D321" s="80">
        <f t="shared" si="30"/>
        <v>2714.9097164366408</v>
      </c>
      <c r="E321" s="80">
        <f t="shared" si="31"/>
        <v>2684.7458237987062</v>
      </c>
      <c r="F321" s="80">
        <f t="shared" si="32"/>
        <v>431122.39927925915</v>
      </c>
      <c r="G321" s="81">
        <f t="shared" si="33"/>
        <v>8.0994833103530187E-2</v>
      </c>
    </row>
    <row r="322" spans="2:7" ht="14.5" customHeight="1" x14ac:dyDescent="0.15">
      <c r="B322" s="76">
        <f t="shared" si="29"/>
        <v>310</v>
      </c>
      <c r="C322" s="77">
        <f t="shared" si="24"/>
        <v>5399.6555402353461</v>
      </c>
      <c r="D322" s="77">
        <f t="shared" si="30"/>
        <v>2698.1076821560337</v>
      </c>
      <c r="E322" s="77">
        <f t="shared" si="31"/>
        <v>2701.5478580793128</v>
      </c>
      <c r="F322" s="77">
        <f t="shared" si="32"/>
        <v>428420.85142117983</v>
      </c>
      <c r="G322" s="78">
        <f t="shared" si="33"/>
        <v>8.0994833103530187E-2</v>
      </c>
    </row>
    <row r="323" spans="2:7" ht="14.5" customHeight="1" x14ac:dyDescent="0.15">
      <c r="B323" s="79">
        <f t="shared" si="29"/>
        <v>311</v>
      </c>
      <c r="C323" s="80">
        <f t="shared" si="24"/>
        <v>5399.6555402353461</v>
      </c>
      <c r="D323" s="80">
        <f t="shared" si="30"/>
        <v>2681.20049514422</v>
      </c>
      <c r="E323" s="80">
        <f t="shared" si="31"/>
        <v>2718.4550450911265</v>
      </c>
      <c r="F323" s="80">
        <f t="shared" si="32"/>
        <v>425702.39637608873</v>
      </c>
      <c r="G323" s="81">
        <f t="shared" si="33"/>
        <v>8.0994833103530187E-2</v>
      </c>
    </row>
    <row r="324" spans="2:7" ht="14.5" customHeight="1" x14ac:dyDescent="0.15">
      <c r="B324" s="76">
        <f t="shared" si="29"/>
        <v>312</v>
      </c>
      <c r="C324" s="77">
        <f t="shared" si="24"/>
        <v>5399.6555402353461</v>
      </c>
      <c r="D324" s="77">
        <f t="shared" si="30"/>
        <v>2664.1874973203585</v>
      </c>
      <c r="E324" s="77">
        <f t="shared" si="31"/>
        <v>2735.4680429149876</v>
      </c>
      <c r="F324" s="77">
        <f t="shared" si="32"/>
        <v>422966.92833317374</v>
      </c>
      <c r="G324" s="78">
        <f t="shared" si="33"/>
        <v>8.0994833103530187E-2</v>
      </c>
    </row>
    <row r="325" spans="2:7" ht="14.5" customHeight="1" x14ac:dyDescent="0.15">
      <c r="B325" s="72">
        <f t="shared" si="29"/>
        <v>313</v>
      </c>
      <c r="C325" s="73">
        <f t="shared" si="24"/>
        <v>5399.6555402353461</v>
      </c>
      <c r="D325" s="74">
        <f t="shared" si="30"/>
        <v>2647.0680264851148</v>
      </c>
      <c r="E325" s="73">
        <f t="shared" si="31"/>
        <v>2752.5875137502312</v>
      </c>
      <c r="F325" s="73">
        <f t="shared" si="32"/>
        <v>420214.34081942349</v>
      </c>
      <c r="G325" s="75">
        <f t="shared" si="33"/>
        <v>8.0994833103530187E-2</v>
      </c>
    </row>
    <row r="326" spans="2:7" ht="14.5" customHeight="1" x14ac:dyDescent="0.15">
      <c r="B326" s="76">
        <f t="shared" si="29"/>
        <v>314</v>
      </c>
      <c r="C326" s="77">
        <f t="shared" si="24"/>
        <v>5399.6555402353461</v>
      </c>
      <c r="D326" s="77">
        <f t="shared" si="30"/>
        <v>2629.8414162948952</v>
      </c>
      <c r="E326" s="77">
        <f t="shared" si="31"/>
        <v>2769.8141239404508</v>
      </c>
      <c r="F326" s="77">
        <f t="shared" si="32"/>
        <v>417444.52669548301</v>
      </c>
      <c r="G326" s="78">
        <f t="shared" si="33"/>
        <v>8.0994833103530187E-2</v>
      </c>
    </row>
    <row r="327" spans="2:7" ht="14.5" customHeight="1" x14ac:dyDescent="0.15">
      <c r="B327" s="79">
        <f t="shared" si="29"/>
        <v>315</v>
      </c>
      <c r="C327" s="80">
        <f t="shared" si="24"/>
        <v>5399.6555402353461</v>
      </c>
      <c r="D327" s="80">
        <f t="shared" si="30"/>
        <v>2612.5069962359012</v>
      </c>
      <c r="E327" s="80">
        <f t="shared" si="31"/>
        <v>2787.1485439994453</v>
      </c>
      <c r="F327" s="80">
        <f t="shared" si="32"/>
        <v>414657.37815148354</v>
      </c>
      <c r="G327" s="81">
        <f t="shared" si="33"/>
        <v>8.0994833103530187E-2</v>
      </c>
    </row>
    <row r="328" spans="2:7" ht="14.5" customHeight="1" x14ac:dyDescent="0.15">
      <c r="B328" s="76">
        <f t="shared" si="29"/>
        <v>316</v>
      </c>
      <c r="C328" s="77">
        <f t="shared" si="24"/>
        <v>5399.6555402353461</v>
      </c>
      <c r="D328" s="77">
        <f t="shared" si="30"/>
        <v>2595.064091598038</v>
      </c>
      <c r="E328" s="77">
        <f t="shared" si="31"/>
        <v>2804.5914486373085</v>
      </c>
      <c r="F328" s="77">
        <f t="shared" si="32"/>
        <v>411852.78670284624</v>
      </c>
      <c r="G328" s="78">
        <f t="shared" si="33"/>
        <v>8.0994833103530187E-2</v>
      </c>
    </row>
    <row r="329" spans="2:7" ht="14.5" customHeight="1" x14ac:dyDescent="0.15">
      <c r="B329" s="79">
        <f t="shared" si="29"/>
        <v>317</v>
      </c>
      <c r="C329" s="80">
        <f t="shared" si="24"/>
        <v>5399.6555402353461</v>
      </c>
      <c r="D329" s="80">
        <f t="shared" si="30"/>
        <v>2577.5120234486503</v>
      </c>
      <c r="E329" s="80">
        <f t="shared" si="31"/>
        <v>2822.1435167866966</v>
      </c>
      <c r="F329" s="80">
        <f t="shared" si="32"/>
        <v>409030.64318605955</v>
      </c>
      <c r="G329" s="81">
        <f t="shared" si="33"/>
        <v>8.0994833103530187E-2</v>
      </c>
    </row>
    <row r="330" spans="2:7" ht="14.5" customHeight="1" x14ac:dyDescent="0.15">
      <c r="B330" s="76">
        <f t="shared" si="29"/>
        <v>318</v>
      </c>
      <c r="C330" s="77">
        <f t="shared" si="24"/>
        <v>5399.6555402353461</v>
      </c>
      <c r="D330" s="77">
        <f t="shared" si="30"/>
        <v>2559.8501086060924</v>
      </c>
      <c r="E330" s="77">
        <f t="shared" si="31"/>
        <v>2839.8054316292537</v>
      </c>
      <c r="F330" s="77">
        <f t="shared" si="32"/>
        <v>406190.83775443031</v>
      </c>
      <c r="G330" s="78">
        <f t="shared" si="33"/>
        <v>8.0994833103530187E-2</v>
      </c>
    </row>
    <row r="331" spans="2:7" ht="14.5" customHeight="1" x14ac:dyDescent="0.15">
      <c r="B331" s="79">
        <f t="shared" si="29"/>
        <v>319</v>
      </c>
      <c r="C331" s="80">
        <f t="shared" si="24"/>
        <v>5399.6555402353461</v>
      </c>
      <c r="D331" s="80">
        <f t="shared" si="30"/>
        <v>2542.0776596131464</v>
      </c>
      <c r="E331" s="80">
        <f t="shared" si="31"/>
        <v>2857.5778806222006</v>
      </c>
      <c r="F331" s="80">
        <f t="shared" si="32"/>
        <v>403333.25987380813</v>
      </c>
      <c r="G331" s="81">
        <f t="shared" si="33"/>
        <v>8.0994833103530187E-2</v>
      </c>
    </row>
    <row r="332" spans="2:7" ht="14.5" customHeight="1" x14ac:dyDescent="0.15">
      <c r="B332" s="76">
        <f t="shared" si="29"/>
        <v>320</v>
      </c>
      <c r="C332" s="77">
        <f t="shared" si="24"/>
        <v>5399.6555402353461</v>
      </c>
      <c r="D332" s="77">
        <f t="shared" si="30"/>
        <v>2524.1939847102526</v>
      </c>
      <c r="E332" s="77">
        <f t="shared" si="31"/>
        <v>2875.4615555250939</v>
      </c>
      <c r="F332" s="77">
        <f t="shared" si="32"/>
        <v>400457.79831828305</v>
      </c>
      <c r="G332" s="78">
        <f t="shared" si="33"/>
        <v>8.0994833103530187E-2</v>
      </c>
    </row>
    <row r="333" spans="2:7" ht="14.5" customHeight="1" x14ac:dyDescent="0.15">
      <c r="B333" s="72">
        <f t="shared" si="29"/>
        <v>321</v>
      </c>
      <c r="C333" s="73">
        <f t="shared" ref="C333:C396" si="34">-PMT($D$8,$D$10,$D$5)</f>
        <v>5399.6555402353461</v>
      </c>
      <c r="D333" s="74">
        <f t="shared" si="30"/>
        <v>2506.1983878085907</v>
      </c>
      <c r="E333" s="73">
        <f t="shared" si="31"/>
        <v>2893.4571524267549</v>
      </c>
      <c r="F333" s="73">
        <f t="shared" si="32"/>
        <v>397564.34116585628</v>
      </c>
      <c r="G333" s="75">
        <f t="shared" si="33"/>
        <v>8.0994833103530187E-2</v>
      </c>
    </row>
    <row r="334" spans="2:7" ht="14.5" customHeight="1" x14ac:dyDescent="0.15">
      <c r="B334" s="76">
        <f t="shared" si="29"/>
        <v>322</v>
      </c>
      <c r="C334" s="77">
        <f t="shared" si="34"/>
        <v>5399.6555402353461</v>
      </c>
      <c r="D334" s="77">
        <f t="shared" si="30"/>
        <v>2488.0901684629871</v>
      </c>
      <c r="E334" s="77">
        <f t="shared" si="31"/>
        <v>2911.5653717723594</v>
      </c>
      <c r="F334" s="77">
        <f t="shared" si="32"/>
        <v>394652.77579408395</v>
      </c>
      <c r="G334" s="78">
        <f t="shared" si="33"/>
        <v>8.0994833103530187E-2</v>
      </c>
    </row>
    <row r="335" spans="2:7" ht="14.5" customHeight="1" x14ac:dyDescent="0.15">
      <c r="B335" s="79">
        <f t="shared" ref="B335:B398" si="35">+B334+1</f>
        <v>323</v>
      </c>
      <c r="C335" s="80">
        <f t="shared" si="34"/>
        <v>5399.6555402353461</v>
      </c>
      <c r="D335" s="80">
        <f t="shared" si="30"/>
        <v>2469.8686218446455</v>
      </c>
      <c r="E335" s="80">
        <f t="shared" si="31"/>
        <v>2929.7869183907014</v>
      </c>
      <c r="F335" s="80">
        <f t="shared" si="32"/>
        <v>391722.98887569323</v>
      </c>
      <c r="G335" s="81">
        <f t="shared" si="33"/>
        <v>8.0994833103530187E-2</v>
      </c>
    </row>
    <row r="336" spans="2:7" ht="14.5" customHeight="1" x14ac:dyDescent="0.15">
      <c r="B336" s="76">
        <f t="shared" si="35"/>
        <v>324</v>
      </c>
      <c r="C336" s="77">
        <f t="shared" si="34"/>
        <v>5399.6555402353461</v>
      </c>
      <c r="D336" s="77">
        <f t="shared" si="30"/>
        <v>2451.5330387137165</v>
      </c>
      <c r="E336" s="77">
        <f t="shared" si="31"/>
        <v>2948.1225015216296</v>
      </c>
      <c r="F336" s="77">
        <f t="shared" si="32"/>
        <v>388774.86637417163</v>
      </c>
      <c r="G336" s="78">
        <f t="shared" si="33"/>
        <v>8.0994833103530187E-2</v>
      </c>
    </row>
    <row r="337" spans="2:7" ht="14.5" customHeight="1" x14ac:dyDescent="0.15">
      <c r="B337" s="79">
        <f t="shared" si="35"/>
        <v>325</v>
      </c>
      <c r="C337" s="80">
        <f t="shared" si="34"/>
        <v>5399.6555402353461</v>
      </c>
      <c r="D337" s="80">
        <f t="shared" si="30"/>
        <v>2433.0827053916937</v>
      </c>
      <c r="E337" s="80">
        <f t="shared" si="31"/>
        <v>2966.5728348436528</v>
      </c>
      <c r="F337" s="80">
        <f t="shared" si="32"/>
        <v>385808.29353932798</v>
      </c>
      <c r="G337" s="81">
        <f t="shared" si="33"/>
        <v>8.0994833103530187E-2</v>
      </c>
    </row>
    <row r="338" spans="2:7" ht="14.5" customHeight="1" x14ac:dyDescent="0.15">
      <c r="B338" s="76">
        <f t="shared" si="35"/>
        <v>326</v>
      </c>
      <c r="C338" s="77">
        <f t="shared" si="34"/>
        <v>5399.6555402353461</v>
      </c>
      <c r="D338" s="77">
        <f t="shared" si="30"/>
        <v>2414.5169037336304</v>
      </c>
      <c r="E338" s="77">
        <f t="shared" si="31"/>
        <v>2985.1386365017156</v>
      </c>
      <c r="F338" s="77">
        <f t="shared" si="32"/>
        <v>382823.15490282624</v>
      </c>
      <c r="G338" s="78">
        <f t="shared" si="33"/>
        <v>8.0994833103530187E-2</v>
      </c>
    </row>
    <row r="339" spans="2:7" ht="14.5" customHeight="1" x14ac:dyDescent="0.15">
      <c r="B339" s="79">
        <f t="shared" si="35"/>
        <v>327</v>
      </c>
      <c r="C339" s="80">
        <f t="shared" si="34"/>
        <v>5399.6555402353461</v>
      </c>
      <c r="D339" s="80">
        <f t="shared" si="30"/>
        <v>2395.8349111001903</v>
      </c>
      <c r="E339" s="80">
        <f t="shared" si="31"/>
        <v>3003.8206291351557</v>
      </c>
      <c r="F339" s="80">
        <f t="shared" si="32"/>
        <v>379819.33427369106</v>
      </c>
      <c r="G339" s="81">
        <f t="shared" si="33"/>
        <v>8.0994833103530187E-2</v>
      </c>
    </row>
    <row r="340" spans="2:7" ht="14.5" customHeight="1" x14ac:dyDescent="0.15">
      <c r="B340" s="76">
        <f t="shared" si="35"/>
        <v>328</v>
      </c>
      <c r="C340" s="77">
        <f t="shared" si="34"/>
        <v>5399.6555402353461</v>
      </c>
      <c r="D340" s="77">
        <f t="shared" si="30"/>
        <v>2377.0360003295204</v>
      </c>
      <c r="E340" s="77">
        <f t="shared" si="31"/>
        <v>3022.6195399058261</v>
      </c>
      <c r="F340" s="77">
        <f t="shared" si="32"/>
        <v>376796.71473378525</v>
      </c>
      <c r="G340" s="78">
        <f t="shared" si="33"/>
        <v>8.0994833103530187E-2</v>
      </c>
    </row>
    <row r="341" spans="2:7" ht="14.5" customHeight="1" x14ac:dyDescent="0.15">
      <c r="B341" s="72">
        <f t="shared" si="35"/>
        <v>329</v>
      </c>
      <c r="C341" s="73">
        <f t="shared" si="34"/>
        <v>5399.6555402353461</v>
      </c>
      <c r="D341" s="74">
        <f t="shared" si="30"/>
        <v>2358.119439708943</v>
      </c>
      <c r="E341" s="73">
        <f t="shared" si="31"/>
        <v>3041.536100526404</v>
      </c>
      <c r="F341" s="73">
        <f t="shared" si="32"/>
        <v>373755.17863325885</v>
      </c>
      <c r="G341" s="75">
        <f t="shared" si="33"/>
        <v>8.0994833103530187E-2</v>
      </c>
    </row>
    <row r="342" spans="2:7" ht="14.5" customHeight="1" x14ac:dyDescent="0.15">
      <c r="B342" s="76">
        <f t="shared" si="35"/>
        <v>330</v>
      </c>
      <c r="C342" s="77">
        <f t="shared" si="34"/>
        <v>5399.6555402353461</v>
      </c>
      <c r="D342" s="77">
        <f t="shared" si="30"/>
        <v>2339.0844929464815</v>
      </c>
      <c r="E342" s="77">
        <f t="shared" si="31"/>
        <v>3060.571047288865</v>
      </c>
      <c r="F342" s="77">
        <f t="shared" si="32"/>
        <v>370694.60758596996</v>
      </c>
      <c r="G342" s="78">
        <f t="shared" si="33"/>
        <v>8.0994833103530187E-2</v>
      </c>
    </row>
    <row r="343" spans="2:7" ht="14.5" customHeight="1" x14ac:dyDescent="0.15">
      <c r="B343" s="79">
        <f t="shared" si="35"/>
        <v>331</v>
      </c>
      <c r="C343" s="80">
        <f t="shared" si="34"/>
        <v>5399.6555402353461</v>
      </c>
      <c r="D343" s="80">
        <f t="shared" si="30"/>
        <v>2319.9304191421988</v>
      </c>
      <c r="E343" s="80">
        <f t="shared" si="31"/>
        <v>3079.7251210931477</v>
      </c>
      <c r="F343" s="80">
        <f t="shared" si="32"/>
        <v>367614.88246487681</v>
      </c>
      <c r="G343" s="81">
        <f t="shared" si="33"/>
        <v>8.0994833103530187E-2</v>
      </c>
    </row>
    <row r="344" spans="2:7" ht="14.5" customHeight="1" x14ac:dyDescent="0.15">
      <c r="B344" s="76">
        <f t="shared" si="35"/>
        <v>332</v>
      </c>
      <c r="C344" s="77">
        <f t="shared" si="34"/>
        <v>5399.6555402353461</v>
      </c>
      <c r="D344" s="77">
        <f t="shared" si="30"/>
        <v>2300.6564727593573</v>
      </c>
      <c r="E344" s="77">
        <f t="shared" si="31"/>
        <v>3098.9990674759892</v>
      </c>
      <c r="F344" s="77">
        <f t="shared" si="32"/>
        <v>364515.88339740084</v>
      </c>
      <c r="G344" s="78">
        <f t="shared" si="33"/>
        <v>8.0994833103530187E-2</v>
      </c>
    </row>
    <row r="345" spans="2:7" ht="14.5" customHeight="1" x14ac:dyDescent="0.15">
      <c r="B345" s="79">
        <f t="shared" si="35"/>
        <v>333</v>
      </c>
      <c r="C345" s="80">
        <f t="shared" si="34"/>
        <v>5399.6555402353461</v>
      </c>
      <c r="D345" s="80">
        <f t="shared" si="30"/>
        <v>2281.2619035954035</v>
      </c>
      <c r="E345" s="80">
        <f t="shared" si="31"/>
        <v>3118.393636639943</v>
      </c>
      <c r="F345" s="80">
        <f t="shared" si="32"/>
        <v>361397.48976076092</v>
      </c>
      <c r="G345" s="81">
        <f t="shared" si="33"/>
        <v>8.0994833103530187E-2</v>
      </c>
    </row>
    <row r="346" spans="2:7" ht="14.5" customHeight="1" x14ac:dyDescent="0.15">
      <c r="B346" s="76">
        <f t="shared" si="35"/>
        <v>334</v>
      </c>
      <c r="C346" s="77">
        <f t="shared" si="34"/>
        <v>5399.6555402353461</v>
      </c>
      <c r="D346" s="77">
        <f t="shared" si="30"/>
        <v>2261.7459567527653</v>
      </c>
      <c r="E346" s="77">
        <f t="shared" si="31"/>
        <v>3137.9095834825812</v>
      </c>
      <c r="F346" s="77">
        <f t="shared" si="32"/>
        <v>358259.58017727832</v>
      </c>
      <c r="G346" s="78">
        <f t="shared" si="33"/>
        <v>8.0994833103530187E-2</v>
      </c>
    </row>
    <row r="347" spans="2:7" ht="14.5" customHeight="1" x14ac:dyDescent="0.15">
      <c r="B347" s="79">
        <f t="shared" si="35"/>
        <v>335</v>
      </c>
      <c r="C347" s="80">
        <f t="shared" si="34"/>
        <v>5399.6555402353461</v>
      </c>
      <c r="D347" s="80">
        <f t="shared" si="30"/>
        <v>2242.1078726094697</v>
      </c>
      <c r="E347" s="80">
        <f t="shared" si="31"/>
        <v>3157.5476676258768</v>
      </c>
      <c r="F347" s="80">
        <f t="shared" si="32"/>
        <v>355102.03250965243</v>
      </c>
      <c r="G347" s="81">
        <f t="shared" si="33"/>
        <v>8.0994833103530187E-2</v>
      </c>
    </row>
    <row r="348" spans="2:7" ht="14.5" customHeight="1" x14ac:dyDescent="0.15">
      <c r="B348" s="76">
        <f t="shared" si="35"/>
        <v>336</v>
      </c>
      <c r="C348" s="77">
        <f t="shared" si="34"/>
        <v>5399.6555402353461</v>
      </c>
      <c r="D348" s="77">
        <f t="shared" si="30"/>
        <v>2222.3468867895776</v>
      </c>
      <c r="E348" s="77">
        <f t="shared" si="31"/>
        <v>3177.3086534457684</v>
      </c>
      <c r="F348" s="77">
        <f t="shared" si="32"/>
        <v>351924.72385620669</v>
      </c>
      <c r="G348" s="78">
        <f t="shared" si="33"/>
        <v>8.0994833103530187E-2</v>
      </c>
    </row>
    <row r="349" spans="2:7" ht="14.5" customHeight="1" x14ac:dyDescent="0.15">
      <c r="B349" s="72">
        <f t="shared" si="35"/>
        <v>337</v>
      </c>
      <c r="C349" s="73">
        <f t="shared" si="34"/>
        <v>5399.6555402353461</v>
      </c>
      <c r="D349" s="74">
        <f t="shared" si="30"/>
        <v>2202.4622301334298</v>
      </c>
      <c r="E349" s="73">
        <f t="shared" si="31"/>
        <v>3197.1933101019167</v>
      </c>
      <c r="F349" s="73">
        <f t="shared" si="32"/>
        <v>348727.53054610477</v>
      </c>
      <c r="G349" s="75">
        <f t="shared" si="33"/>
        <v>8.0994833103530187E-2</v>
      </c>
    </row>
    <row r="350" spans="2:7" ht="14.5" customHeight="1" x14ac:dyDescent="0.15">
      <c r="B350" s="76">
        <f t="shared" si="35"/>
        <v>338</v>
      </c>
      <c r="C350" s="77">
        <f t="shared" si="34"/>
        <v>5399.6555402353461</v>
      </c>
      <c r="D350" s="77">
        <f t="shared" si="30"/>
        <v>2182.4531286677084</v>
      </c>
      <c r="E350" s="77">
        <f t="shared" si="31"/>
        <v>3217.2024115676372</v>
      </c>
      <c r="F350" s="77">
        <f t="shared" si="32"/>
        <v>345510.32813453715</v>
      </c>
      <c r="G350" s="78">
        <f t="shared" si="33"/>
        <v>8.0994833103530187E-2</v>
      </c>
    </row>
    <row r="351" spans="2:7" ht="14.5" customHeight="1" x14ac:dyDescent="0.15">
      <c r="B351" s="79">
        <f t="shared" si="35"/>
        <v>339</v>
      </c>
      <c r="C351" s="80">
        <f t="shared" si="34"/>
        <v>5399.6555402353461</v>
      </c>
      <c r="D351" s="80">
        <f t="shared" si="30"/>
        <v>2162.3188035753155</v>
      </c>
      <c r="E351" s="80">
        <f t="shared" si="31"/>
        <v>3237.3367366600319</v>
      </c>
      <c r="F351" s="80">
        <f t="shared" si="32"/>
        <v>342272.99139787711</v>
      </c>
      <c r="G351" s="81">
        <f t="shared" si="33"/>
        <v>8.0994833103530187E-2</v>
      </c>
    </row>
    <row r="352" spans="2:7" ht="14.5" customHeight="1" x14ac:dyDescent="0.15">
      <c r="B352" s="76">
        <f t="shared" si="35"/>
        <v>340</v>
      </c>
      <c r="C352" s="77">
        <f t="shared" si="34"/>
        <v>5399.6555402353461</v>
      </c>
      <c r="D352" s="77">
        <f t="shared" si="30"/>
        <v>2142.0584711650504</v>
      </c>
      <c r="E352" s="77">
        <f t="shared" si="31"/>
        <v>3257.5970690702957</v>
      </c>
      <c r="F352" s="77">
        <f t="shared" si="32"/>
        <v>339015.39432880684</v>
      </c>
      <c r="G352" s="78">
        <f t="shared" si="33"/>
        <v>8.0994833103530187E-2</v>
      </c>
    </row>
    <row r="353" spans="2:7" ht="14.5" customHeight="1" x14ac:dyDescent="0.15">
      <c r="B353" s="79">
        <f t="shared" si="35"/>
        <v>341</v>
      </c>
      <c r="C353" s="80">
        <f t="shared" si="34"/>
        <v>5399.6555402353461</v>
      </c>
      <c r="D353" s="80">
        <f t="shared" si="30"/>
        <v>2121.671342841119</v>
      </c>
      <c r="E353" s="80">
        <f t="shared" si="31"/>
        <v>3277.9841973942275</v>
      </c>
      <c r="F353" s="80">
        <f t="shared" si="32"/>
        <v>335737.41013141262</v>
      </c>
      <c r="G353" s="81">
        <f t="shared" si="33"/>
        <v>8.0994833103530187E-2</v>
      </c>
    </row>
    <row r="354" spans="2:7" ht="14.5" customHeight="1" x14ac:dyDescent="0.15">
      <c r="B354" s="76">
        <f t="shared" si="35"/>
        <v>342</v>
      </c>
      <c r="C354" s="77">
        <f t="shared" si="34"/>
        <v>5399.6555402353461</v>
      </c>
      <c r="D354" s="77">
        <f t="shared" si="30"/>
        <v>2101.1566250724268</v>
      </c>
      <c r="E354" s="77">
        <f t="shared" si="31"/>
        <v>3298.4989151629193</v>
      </c>
      <c r="F354" s="77">
        <f t="shared" si="32"/>
        <v>332438.91121624969</v>
      </c>
      <c r="G354" s="78">
        <f t="shared" si="33"/>
        <v>8.0994833103530187E-2</v>
      </c>
    </row>
    <row r="355" spans="2:7" ht="14.5" customHeight="1" x14ac:dyDescent="0.15">
      <c r="B355" s="79">
        <f t="shared" si="35"/>
        <v>343</v>
      </c>
      <c r="C355" s="80">
        <f t="shared" si="34"/>
        <v>5399.6555402353461</v>
      </c>
      <c r="D355" s="80">
        <f t="shared" si="30"/>
        <v>2080.5135193616989</v>
      </c>
      <c r="E355" s="80">
        <f t="shared" si="31"/>
        <v>3319.1420208736477</v>
      </c>
      <c r="F355" s="80">
        <f t="shared" si="32"/>
        <v>329119.76919537602</v>
      </c>
      <c r="G355" s="81">
        <f t="shared" si="33"/>
        <v>8.0994833103530187E-2</v>
      </c>
    </row>
    <row r="356" spans="2:7" ht="14.5" customHeight="1" x14ac:dyDescent="0.15">
      <c r="B356" s="76">
        <f t="shared" si="35"/>
        <v>344</v>
      </c>
      <c r="C356" s="77">
        <f t="shared" si="34"/>
        <v>5399.6555402353461</v>
      </c>
      <c r="D356" s="77">
        <f t="shared" si="30"/>
        <v>2059.741222214398</v>
      </c>
      <c r="E356" s="77">
        <f t="shared" si="31"/>
        <v>3339.914318020948</v>
      </c>
      <c r="F356" s="77">
        <f t="shared" si="32"/>
        <v>325779.8548773551</v>
      </c>
      <c r="G356" s="78">
        <f t="shared" si="33"/>
        <v>8.0994833103530187E-2</v>
      </c>
    </row>
    <row r="357" spans="2:7" ht="14.5" customHeight="1" x14ac:dyDescent="0.15">
      <c r="B357" s="72">
        <f t="shared" si="35"/>
        <v>345</v>
      </c>
      <c r="C357" s="73">
        <f t="shared" si="34"/>
        <v>5399.6555402353461</v>
      </c>
      <c r="D357" s="74">
        <f t="shared" si="30"/>
        <v>2038.83892510745</v>
      </c>
      <c r="E357" s="73">
        <f t="shared" si="31"/>
        <v>3360.8166151278965</v>
      </c>
      <c r="F357" s="73">
        <f t="shared" si="32"/>
        <v>322419.0382622272</v>
      </c>
      <c r="G357" s="75">
        <f t="shared" si="33"/>
        <v>8.0994833103530187E-2</v>
      </c>
    </row>
    <row r="358" spans="2:7" ht="14.5" customHeight="1" x14ac:dyDescent="0.15">
      <c r="B358" s="76">
        <f t="shared" si="35"/>
        <v>346</v>
      </c>
      <c r="C358" s="77">
        <f t="shared" si="34"/>
        <v>5399.6555402353461</v>
      </c>
      <c r="D358" s="77">
        <f t="shared" si="30"/>
        <v>2017.8058144577744</v>
      </c>
      <c r="E358" s="77">
        <f t="shared" si="31"/>
        <v>3381.8497257775716</v>
      </c>
      <c r="F358" s="77">
        <f t="shared" si="32"/>
        <v>319037.18853644963</v>
      </c>
      <c r="G358" s="78">
        <f t="shared" si="33"/>
        <v>8.0994833103530187E-2</v>
      </c>
    </row>
    <row r="359" spans="2:7" ht="14.5" customHeight="1" x14ac:dyDescent="0.15">
      <c r="B359" s="79">
        <f t="shared" si="35"/>
        <v>347</v>
      </c>
      <c r="C359" s="80">
        <f t="shared" si="34"/>
        <v>5399.6555402353461</v>
      </c>
      <c r="D359" s="80">
        <f t="shared" si="30"/>
        <v>1996.6410715906172</v>
      </c>
      <c r="E359" s="80">
        <f t="shared" si="31"/>
        <v>3403.0144686447297</v>
      </c>
      <c r="F359" s="80">
        <f t="shared" si="32"/>
        <v>315634.17406780488</v>
      </c>
      <c r="G359" s="81">
        <f t="shared" si="33"/>
        <v>8.0994833103530187E-2</v>
      </c>
    </row>
    <row r="360" spans="2:7" ht="14.5" customHeight="1" x14ac:dyDescent="0.15">
      <c r="B360" s="76">
        <f t="shared" si="35"/>
        <v>348</v>
      </c>
      <c r="C360" s="77">
        <f t="shared" si="34"/>
        <v>5399.6555402353461</v>
      </c>
      <c r="D360" s="77">
        <f t="shared" si="30"/>
        <v>1975.3438727076823</v>
      </c>
      <c r="E360" s="77">
        <f t="shared" si="31"/>
        <v>3424.3116675276651</v>
      </c>
      <c r="F360" s="77">
        <f t="shared" si="32"/>
        <v>312209.86240027723</v>
      </c>
      <c r="G360" s="78">
        <f t="shared" si="33"/>
        <v>8.0994833103530187E-2</v>
      </c>
    </row>
    <row r="361" spans="2:7" ht="14.5" customHeight="1" x14ac:dyDescent="0.15">
      <c r="B361" s="79">
        <f t="shared" si="35"/>
        <v>349</v>
      </c>
      <c r="C361" s="80">
        <f t="shared" si="34"/>
        <v>5399.6555402353461</v>
      </c>
      <c r="D361" s="80">
        <f t="shared" si="30"/>
        <v>1953.9133888550714</v>
      </c>
      <c r="E361" s="80">
        <f t="shared" si="31"/>
        <v>3445.7421513802756</v>
      </c>
      <c r="F361" s="80">
        <f t="shared" si="32"/>
        <v>308764.12024889694</v>
      </c>
      <c r="G361" s="81">
        <f t="shared" si="33"/>
        <v>8.0994833103530187E-2</v>
      </c>
    </row>
    <row r="362" spans="2:7" ht="14.5" customHeight="1" x14ac:dyDescent="0.15">
      <c r="B362" s="76">
        <f t="shared" si="35"/>
        <v>350</v>
      </c>
      <c r="C362" s="77">
        <f t="shared" si="34"/>
        <v>5399.6555402353461</v>
      </c>
      <c r="D362" s="77">
        <f t="shared" si="30"/>
        <v>1932.3487858910164</v>
      </c>
      <c r="E362" s="77">
        <f t="shared" si="31"/>
        <v>3467.3067543443299</v>
      </c>
      <c r="F362" s="77">
        <f t="shared" si="32"/>
        <v>305296.81349455263</v>
      </c>
      <c r="G362" s="78">
        <f t="shared" si="33"/>
        <v>8.0994833103530187E-2</v>
      </c>
    </row>
    <row r="363" spans="2:7" ht="14.5" customHeight="1" x14ac:dyDescent="0.15">
      <c r="B363" s="79">
        <f t="shared" si="35"/>
        <v>351</v>
      </c>
      <c r="C363" s="80">
        <f t="shared" si="34"/>
        <v>5399.6555402353461</v>
      </c>
      <c r="D363" s="80">
        <f t="shared" si="30"/>
        <v>1910.649224453412</v>
      </c>
      <c r="E363" s="80">
        <f t="shared" si="31"/>
        <v>3489.006315781935</v>
      </c>
      <c r="F363" s="80">
        <f t="shared" si="32"/>
        <v>301807.80717877072</v>
      </c>
      <c r="G363" s="81">
        <f t="shared" si="33"/>
        <v>8.0994833103530187E-2</v>
      </c>
    </row>
    <row r="364" spans="2:7" ht="14.5" customHeight="1" x14ac:dyDescent="0.15">
      <c r="B364" s="76">
        <f t="shared" si="35"/>
        <v>352</v>
      </c>
      <c r="C364" s="77">
        <f t="shared" si="34"/>
        <v>5399.6555402353461</v>
      </c>
      <c r="D364" s="77">
        <f t="shared" si="30"/>
        <v>1888.8138599271426</v>
      </c>
      <c r="E364" s="77">
        <f t="shared" si="31"/>
        <v>3510.8416803082036</v>
      </c>
      <c r="F364" s="77">
        <f t="shared" si="32"/>
        <v>298296.96549846249</v>
      </c>
      <c r="G364" s="78">
        <f t="shared" si="33"/>
        <v>8.0994833103530187E-2</v>
      </c>
    </row>
    <row r="365" spans="2:7" ht="14.5" customHeight="1" x14ac:dyDescent="0.15">
      <c r="B365" s="72">
        <f t="shared" si="35"/>
        <v>353</v>
      </c>
      <c r="C365" s="73">
        <f t="shared" si="34"/>
        <v>5399.6555402353461</v>
      </c>
      <c r="D365" s="74">
        <f t="shared" si="30"/>
        <v>1866.8418424112142</v>
      </c>
      <c r="E365" s="73">
        <f t="shared" si="31"/>
        <v>3532.8136978241328</v>
      </c>
      <c r="F365" s="73">
        <f t="shared" si="32"/>
        <v>294764.15180063836</v>
      </c>
      <c r="G365" s="75">
        <f t="shared" si="33"/>
        <v>8.0994833103530187E-2</v>
      </c>
    </row>
    <row r="366" spans="2:7" ht="14.5" customHeight="1" x14ac:dyDescent="0.15">
      <c r="B366" s="76">
        <f t="shared" si="35"/>
        <v>354</v>
      </c>
      <c r="C366" s="77">
        <f t="shared" si="34"/>
        <v>5399.6555402353461</v>
      </c>
      <c r="D366" s="77">
        <f t="shared" si="30"/>
        <v>1844.7323166856647</v>
      </c>
      <c r="E366" s="77">
        <f t="shared" si="31"/>
        <v>3554.923223549682</v>
      </c>
      <c r="F366" s="77">
        <f t="shared" si="32"/>
        <v>291209.22857708868</v>
      </c>
      <c r="G366" s="78">
        <f t="shared" si="33"/>
        <v>8.0994833103530187E-2</v>
      </c>
    </row>
    <row r="367" spans="2:7" ht="14.5" customHeight="1" x14ac:dyDescent="0.15">
      <c r="B367" s="79">
        <f t="shared" si="35"/>
        <v>355</v>
      </c>
      <c r="C367" s="80">
        <f t="shared" si="34"/>
        <v>5399.6555402353461</v>
      </c>
      <c r="D367" s="80">
        <f t="shared" si="30"/>
        <v>1822.4844221782835</v>
      </c>
      <c r="E367" s="80">
        <f t="shared" si="31"/>
        <v>3577.1711180570633</v>
      </c>
      <c r="F367" s="80">
        <f t="shared" si="32"/>
        <v>287632.05745903164</v>
      </c>
      <c r="G367" s="81">
        <f t="shared" si="33"/>
        <v>8.0994833103530187E-2</v>
      </c>
    </row>
    <row r="368" spans="2:7" ht="14.5" customHeight="1" x14ac:dyDescent="0.15">
      <c r="B368" s="76">
        <f t="shared" si="35"/>
        <v>356</v>
      </c>
      <c r="C368" s="77">
        <f t="shared" si="34"/>
        <v>5399.6555402353461</v>
      </c>
      <c r="D368" s="77">
        <f t="shared" si="30"/>
        <v>1800.097292931109</v>
      </c>
      <c r="E368" s="77">
        <f t="shared" si="31"/>
        <v>3599.5582473042373</v>
      </c>
      <c r="F368" s="77">
        <f t="shared" si="32"/>
        <v>284032.49921172741</v>
      </c>
      <c r="G368" s="78">
        <f t="shared" si="33"/>
        <v>8.0994833103530187E-2</v>
      </c>
    </row>
    <row r="369" spans="2:7" ht="14.5" customHeight="1" x14ac:dyDescent="0.15">
      <c r="B369" s="79">
        <f t="shared" si="35"/>
        <v>357</v>
      </c>
      <c r="C369" s="80">
        <f t="shared" si="34"/>
        <v>5399.6555402353461</v>
      </c>
      <c r="D369" s="80">
        <f t="shared" si="30"/>
        <v>1777.5700575667299</v>
      </c>
      <c r="E369" s="80">
        <f t="shared" si="31"/>
        <v>3622.0854826686168</v>
      </c>
      <c r="F369" s="80">
        <f t="shared" si="32"/>
        <v>280410.41372905881</v>
      </c>
      <c r="G369" s="81">
        <f t="shared" si="33"/>
        <v>8.0994833103530187E-2</v>
      </c>
    </row>
    <row r="370" spans="2:7" ht="14.5" customHeight="1" x14ac:dyDescent="0.15">
      <c r="B370" s="76">
        <f t="shared" si="35"/>
        <v>358</v>
      </c>
      <c r="C370" s="77">
        <f t="shared" si="34"/>
        <v>5399.6555402353461</v>
      </c>
      <c r="D370" s="77">
        <f t="shared" si="30"/>
        <v>1754.9018392543624</v>
      </c>
      <c r="E370" s="77">
        <f t="shared" si="31"/>
        <v>3644.7537009809839</v>
      </c>
      <c r="F370" s="77">
        <f t="shared" si="32"/>
        <v>276765.66002807784</v>
      </c>
      <c r="G370" s="78">
        <f t="shared" si="33"/>
        <v>8.0994833103530187E-2</v>
      </c>
    </row>
    <row r="371" spans="2:7" ht="14.5" customHeight="1" x14ac:dyDescent="0.15">
      <c r="B371" s="79">
        <f t="shared" si="35"/>
        <v>359</v>
      </c>
      <c r="C371" s="80">
        <f t="shared" si="34"/>
        <v>5399.6555402353461</v>
      </c>
      <c r="D371" s="80">
        <f t="shared" si="30"/>
        <v>1732.0917556757227</v>
      </c>
      <c r="E371" s="80">
        <f t="shared" si="31"/>
        <v>3667.5637845596234</v>
      </c>
      <c r="F371" s="80">
        <f t="shared" si="32"/>
        <v>273098.09624351823</v>
      </c>
      <c r="G371" s="81">
        <f t="shared" si="33"/>
        <v>8.0994833103530187E-2</v>
      </c>
    </row>
    <row r="372" spans="2:7" ht="14.5" customHeight="1" x14ac:dyDescent="0.15">
      <c r="B372" s="76">
        <f t="shared" si="35"/>
        <v>360</v>
      </c>
      <c r="C372" s="77">
        <f t="shared" si="34"/>
        <v>5399.6555402353461</v>
      </c>
      <c r="D372" s="77">
        <f t="shared" si="30"/>
        <v>1709.1389189906872</v>
      </c>
      <c r="E372" s="77">
        <f t="shared" si="31"/>
        <v>3690.5166212446588</v>
      </c>
      <c r="F372" s="77">
        <f t="shared" si="32"/>
        <v>269407.57962227357</v>
      </c>
      <c r="G372" s="78">
        <f t="shared" si="33"/>
        <v>8.0994833103530187E-2</v>
      </c>
    </row>
    <row r="373" spans="2:7" ht="14.5" customHeight="1" x14ac:dyDescent="0.15">
      <c r="B373" s="72">
        <f t="shared" si="35"/>
        <v>361</v>
      </c>
      <c r="C373" s="73">
        <f t="shared" si="34"/>
        <v>5399.6555402353461</v>
      </c>
      <c r="D373" s="74">
        <f t="shared" si="30"/>
        <v>1686.0424358027315</v>
      </c>
      <c r="E373" s="73">
        <f t="shared" si="31"/>
        <v>3713.6131044326153</v>
      </c>
      <c r="F373" s="73">
        <f t="shared" si="32"/>
        <v>265693.96651784098</v>
      </c>
      <c r="G373" s="75">
        <f t="shared" si="33"/>
        <v>8.0994833103530187E-2</v>
      </c>
    </row>
    <row r="374" spans="2:7" ht="14.5" customHeight="1" x14ac:dyDescent="0.15">
      <c r="B374" s="76">
        <f t="shared" si="35"/>
        <v>362</v>
      </c>
      <c r="C374" s="77">
        <f t="shared" si="34"/>
        <v>5399.6555402353461</v>
      </c>
      <c r="D374" s="77">
        <f t="shared" si="30"/>
        <v>1662.8014071241573</v>
      </c>
      <c r="E374" s="77">
        <f t="shared" si="31"/>
        <v>3736.8541331111896</v>
      </c>
      <c r="F374" s="77">
        <f t="shared" si="32"/>
        <v>261957.11238472979</v>
      </c>
      <c r="G374" s="78">
        <f t="shared" si="33"/>
        <v>8.0994833103530187E-2</v>
      </c>
    </row>
    <row r="375" spans="2:7" ht="14.5" customHeight="1" x14ac:dyDescent="0.15">
      <c r="B375" s="79">
        <f t="shared" si="35"/>
        <v>363</v>
      </c>
      <c r="C375" s="80">
        <f t="shared" si="34"/>
        <v>5399.6555402353461</v>
      </c>
      <c r="D375" s="80">
        <f t="shared" si="30"/>
        <v>1639.414928341103</v>
      </c>
      <c r="E375" s="80">
        <f t="shared" si="31"/>
        <v>3760.2406118942436</v>
      </c>
      <c r="F375" s="80">
        <f t="shared" si="32"/>
        <v>258196.87177283556</v>
      </c>
      <c r="G375" s="81">
        <f t="shared" si="33"/>
        <v>8.0994833103530187E-2</v>
      </c>
    </row>
    <row r="376" spans="2:7" ht="14.5" customHeight="1" x14ac:dyDescent="0.15">
      <c r="B376" s="76">
        <f t="shared" si="35"/>
        <v>364</v>
      </c>
      <c r="C376" s="77">
        <f t="shared" si="34"/>
        <v>5399.6555402353461</v>
      </c>
      <c r="D376" s="77">
        <f t="shared" ref="D376:D420" si="36">-IPMT($D$8,B376,$D$10,$D$5)</f>
        <v>1615.8820891783314</v>
      </c>
      <c r="E376" s="77">
        <f t="shared" ref="E376:E420" si="37">-PPMT($D$8,B376,$D$10,$D$5)</f>
        <v>3783.7734510570149</v>
      </c>
      <c r="F376" s="77">
        <f t="shared" ref="F376:F420" si="38">F375-E376</f>
        <v>254413.09832177855</v>
      </c>
      <c r="G376" s="78">
        <f t="shared" ref="G376:G420" si="39">(C376*$D$9)/$D$5</f>
        <v>8.0994833103530187E-2</v>
      </c>
    </row>
    <row r="377" spans="2:7" ht="14.5" customHeight="1" x14ac:dyDescent="0.15">
      <c r="B377" s="79">
        <f t="shared" si="35"/>
        <v>365</v>
      </c>
      <c r="C377" s="80">
        <f t="shared" si="34"/>
        <v>5399.6555402353461</v>
      </c>
      <c r="D377" s="80">
        <f t="shared" si="36"/>
        <v>1592.2019736637994</v>
      </c>
      <c r="E377" s="80">
        <f t="shared" si="37"/>
        <v>3807.4535665715466</v>
      </c>
      <c r="F377" s="80">
        <f t="shared" si="38"/>
        <v>250605.644755207</v>
      </c>
      <c r="G377" s="81">
        <f t="shared" si="39"/>
        <v>8.0994833103530187E-2</v>
      </c>
    </row>
    <row r="378" spans="2:7" ht="14.5" customHeight="1" x14ac:dyDescent="0.15">
      <c r="B378" s="76">
        <f t="shared" si="35"/>
        <v>366</v>
      </c>
      <c r="C378" s="77">
        <f t="shared" si="34"/>
        <v>5399.6555402353461</v>
      </c>
      <c r="D378" s="77">
        <f t="shared" si="36"/>
        <v>1568.3736600930058</v>
      </c>
      <c r="E378" s="77">
        <f t="shared" si="37"/>
        <v>3831.2818801423405</v>
      </c>
      <c r="F378" s="77">
        <f t="shared" si="38"/>
        <v>246774.36287506466</v>
      </c>
      <c r="G378" s="78">
        <f t="shared" si="39"/>
        <v>8.0994833103530187E-2</v>
      </c>
    </row>
    <row r="379" spans="2:7" ht="14.5" customHeight="1" x14ac:dyDescent="0.15">
      <c r="B379" s="79">
        <f t="shared" si="35"/>
        <v>367</v>
      </c>
      <c r="C379" s="80">
        <f t="shared" si="34"/>
        <v>5399.6555402353461</v>
      </c>
      <c r="D379" s="80">
        <f t="shared" si="36"/>
        <v>1544.3962209931153</v>
      </c>
      <c r="E379" s="80">
        <f t="shared" si="37"/>
        <v>3855.2593192422314</v>
      </c>
      <c r="F379" s="80">
        <f t="shared" si="38"/>
        <v>242919.10355582242</v>
      </c>
      <c r="G379" s="81">
        <f t="shared" si="39"/>
        <v>8.0994833103530187E-2</v>
      </c>
    </row>
    <row r="380" spans="2:7" ht="14.5" customHeight="1" x14ac:dyDescent="0.15">
      <c r="B380" s="76">
        <f t="shared" si="35"/>
        <v>368</v>
      </c>
      <c r="C380" s="77">
        <f t="shared" si="34"/>
        <v>5399.6555402353461</v>
      </c>
      <c r="D380" s="77">
        <f t="shared" si="36"/>
        <v>1520.2687230868578</v>
      </c>
      <c r="E380" s="77">
        <f t="shared" si="37"/>
        <v>3879.3868171484883</v>
      </c>
      <c r="F380" s="77">
        <f t="shared" si="38"/>
        <v>239039.71673867395</v>
      </c>
      <c r="G380" s="78">
        <f t="shared" si="39"/>
        <v>8.0994833103530187E-2</v>
      </c>
    </row>
    <row r="381" spans="2:7" ht="14.5" customHeight="1" x14ac:dyDescent="0.15">
      <c r="B381" s="72">
        <f t="shared" si="35"/>
        <v>369</v>
      </c>
      <c r="C381" s="73">
        <f t="shared" si="34"/>
        <v>5399.6555402353461</v>
      </c>
      <c r="D381" s="74">
        <f t="shared" si="36"/>
        <v>1495.9902272562033</v>
      </c>
      <c r="E381" s="73">
        <f t="shared" si="37"/>
        <v>3903.665312979143</v>
      </c>
      <c r="F381" s="73">
        <f t="shared" si="38"/>
        <v>235136.05142569481</v>
      </c>
      <c r="G381" s="75">
        <f t="shared" si="39"/>
        <v>8.0994833103530187E-2</v>
      </c>
    </row>
    <row r="382" spans="2:7" ht="14.5" customHeight="1" x14ac:dyDescent="0.15">
      <c r="B382" s="76">
        <f t="shared" si="35"/>
        <v>370</v>
      </c>
      <c r="C382" s="77">
        <f t="shared" si="34"/>
        <v>5399.6555402353461</v>
      </c>
      <c r="D382" s="77">
        <f t="shared" si="36"/>
        <v>1471.5597885058089</v>
      </c>
      <c r="E382" s="77">
        <f t="shared" si="37"/>
        <v>3928.0957517295374</v>
      </c>
      <c r="F382" s="77">
        <f t="shared" si="38"/>
        <v>231207.95567396528</v>
      </c>
      <c r="G382" s="78">
        <f t="shared" si="39"/>
        <v>8.0994833103530187E-2</v>
      </c>
    </row>
    <row r="383" spans="2:7" ht="14.5" customHeight="1" x14ac:dyDescent="0.15">
      <c r="B383" s="79">
        <f t="shared" si="35"/>
        <v>371</v>
      </c>
      <c r="C383" s="80">
        <f t="shared" si="34"/>
        <v>5399.6555402353461</v>
      </c>
      <c r="D383" s="80">
        <f t="shared" si="36"/>
        <v>1446.9764559262348</v>
      </c>
      <c r="E383" s="80">
        <f t="shared" si="37"/>
        <v>3952.6790843091117</v>
      </c>
      <c r="F383" s="80">
        <f t="shared" si="38"/>
        <v>227255.27658965616</v>
      </c>
      <c r="G383" s="81">
        <f t="shared" si="39"/>
        <v>8.0994833103530187E-2</v>
      </c>
    </row>
    <row r="384" spans="2:7" ht="14.5" customHeight="1" x14ac:dyDescent="0.15">
      <c r="B384" s="76">
        <f t="shared" si="35"/>
        <v>372</v>
      </c>
      <c r="C384" s="77">
        <f t="shared" si="34"/>
        <v>5399.6555402353461</v>
      </c>
      <c r="D384" s="77">
        <f t="shared" si="36"/>
        <v>1422.2392726569337</v>
      </c>
      <c r="E384" s="77">
        <f t="shared" si="37"/>
        <v>3977.4162675784128</v>
      </c>
      <c r="F384" s="77">
        <f t="shared" si="38"/>
        <v>223277.86032207776</v>
      </c>
      <c r="G384" s="78">
        <f t="shared" si="39"/>
        <v>8.0994833103530187E-2</v>
      </c>
    </row>
    <row r="385" spans="2:7" ht="14.5" customHeight="1" x14ac:dyDescent="0.15">
      <c r="B385" s="79">
        <f t="shared" si="35"/>
        <v>373</v>
      </c>
      <c r="C385" s="80">
        <f t="shared" si="34"/>
        <v>5399.6555402353461</v>
      </c>
      <c r="D385" s="80">
        <f t="shared" si="36"/>
        <v>1397.3472758490052</v>
      </c>
      <c r="E385" s="80">
        <f t="shared" si="37"/>
        <v>4002.3082643863409</v>
      </c>
      <c r="F385" s="80">
        <f t="shared" si="38"/>
        <v>219275.55205769141</v>
      </c>
      <c r="G385" s="81">
        <f t="shared" si="39"/>
        <v>8.0994833103530187E-2</v>
      </c>
    </row>
    <row r="386" spans="2:7" ht="14.5" customHeight="1" x14ac:dyDescent="0.15">
      <c r="B386" s="76">
        <f t="shared" si="35"/>
        <v>374</v>
      </c>
      <c r="C386" s="77">
        <f t="shared" si="34"/>
        <v>5399.6555402353461</v>
      </c>
      <c r="D386" s="77">
        <f t="shared" si="36"/>
        <v>1372.2994966277208</v>
      </c>
      <c r="E386" s="77">
        <f t="shared" si="37"/>
        <v>4027.3560436076255</v>
      </c>
      <c r="F386" s="77">
        <f t="shared" si="38"/>
        <v>215248.19601408378</v>
      </c>
      <c r="G386" s="78">
        <f t="shared" si="39"/>
        <v>8.0994833103530187E-2</v>
      </c>
    </row>
    <row r="387" spans="2:7" ht="14.5" customHeight="1" x14ac:dyDescent="0.15">
      <c r="B387" s="79">
        <f t="shared" si="35"/>
        <v>375</v>
      </c>
      <c r="C387" s="80">
        <f t="shared" si="34"/>
        <v>5399.6555402353461</v>
      </c>
      <c r="D387" s="80">
        <f t="shared" si="36"/>
        <v>1347.0949600548099</v>
      </c>
      <c r="E387" s="80">
        <f t="shared" si="37"/>
        <v>4052.5605801805373</v>
      </c>
      <c r="F387" s="80">
        <f t="shared" si="38"/>
        <v>211195.63543390323</v>
      </c>
      <c r="G387" s="81">
        <f t="shared" si="39"/>
        <v>8.0994833103530187E-2</v>
      </c>
    </row>
    <row r="388" spans="2:7" ht="14.5" customHeight="1" x14ac:dyDescent="0.15">
      <c r="B388" s="76">
        <f t="shared" si="35"/>
        <v>376</v>
      </c>
      <c r="C388" s="77">
        <f t="shared" si="34"/>
        <v>5399.6555402353461</v>
      </c>
      <c r="D388" s="77">
        <f t="shared" si="36"/>
        <v>1321.7326850905131</v>
      </c>
      <c r="E388" s="77">
        <f t="shared" si="37"/>
        <v>4077.9228551448327</v>
      </c>
      <c r="F388" s="77">
        <f t="shared" si="38"/>
        <v>207117.71257875839</v>
      </c>
      <c r="G388" s="78">
        <f t="shared" si="39"/>
        <v>8.0994833103530187E-2</v>
      </c>
    </row>
    <row r="389" spans="2:7" ht="14.5" customHeight="1" x14ac:dyDescent="0.15">
      <c r="B389" s="72">
        <f t="shared" si="35"/>
        <v>377</v>
      </c>
      <c r="C389" s="73">
        <f t="shared" si="34"/>
        <v>5399.6555402353461</v>
      </c>
      <c r="D389" s="74">
        <f t="shared" si="36"/>
        <v>1296.2116845553983</v>
      </c>
      <c r="E389" s="73">
        <f t="shared" si="37"/>
        <v>4103.4438556799478</v>
      </c>
      <c r="F389" s="73">
        <f t="shared" si="38"/>
        <v>203014.26872307845</v>
      </c>
      <c r="G389" s="75">
        <f t="shared" si="39"/>
        <v>8.0994833103530187E-2</v>
      </c>
    </row>
    <row r="390" spans="2:7" ht="14.5" customHeight="1" x14ac:dyDescent="0.15">
      <c r="B390" s="76">
        <f t="shared" si="35"/>
        <v>378</v>
      </c>
      <c r="C390" s="77">
        <f t="shared" si="34"/>
        <v>5399.6555402353461</v>
      </c>
      <c r="D390" s="77">
        <f t="shared" si="36"/>
        <v>1270.5309650919346</v>
      </c>
      <c r="E390" s="77">
        <f t="shared" si="37"/>
        <v>4129.1245751434117</v>
      </c>
      <c r="F390" s="77">
        <f t="shared" si="38"/>
        <v>198885.14414793503</v>
      </c>
      <c r="G390" s="78">
        <f t="shared" si="39"/>
        <v>8.0994833103530187E-2</v>
      </c>
    </row>
    <row r="391" spans="2:7" ht="14.5" customHeight="1" x14ac:dyDescent="0.15">
      <c r="B391" s="79">
        <f t="shared" si="35"/>
        <v>379</v>
      </c>
      <c r="C391" s="80">
        <f t="shared" si="34"/>
        <v>5399.6555402353461</v>
      </c>
      <c r="D391" s="80">
        <f t="shared" si="36"/>
        <v>1244.689527125829</v>
      </c>
      <c r="E391" s="80">
        <f t="shared" si="37"/>
        <v>4154.9660131095179</v>
      </c>
      <c r="F391" s="80">
        <f t="shared" si="38"/>
        <v>194730.17813482552</v>
      </c>
      <c r="G391" s="81">
        <f t="shared" si="39"/>
        <v>8.0994833103530187E-2</v>
      </c>
    </row>
    <row r="392" spans="2:7" ht="14.5" customHeight="1" x14ac:dyDescent="0.15">
      <c r="B392" s="76">
        <f t="shared" si="35"/>
        <v>380</v>
      </c>
      <c r="C392" s="77">
        <f t="shared" si="34"/>
        <v>5399.6555402353461</v>
      </c>
      <c r="D392" s="77">
        <f t="shared" si="36"/>
        <v>1218.6863648271187</v>
      </c>
      <c r="E392" s="77">
        <f t="shared" si="37"/>
        <v>4180.9691754082278</v>
      </c>
      <c r="F392" s="77">
        <f t="shared" si="38"/>
        <v>190549.2089594173</v>
      </c>
      <c r="G392" s="78">
        <f t="shared" si="39"/>
        <v>8.0994833103530187E-2</v>
      </c>
    </row>
    <row r="393" spans="2:7" ht="14.5" customHeight="1" x14ac:dyDescent="0.15">
      <c r="B393" s="79">
        <f t="shared" si="35"/>
        <v>381</v>
      </c>
      <c r="C393" s="80">
        <f t="shared" si="34"/>
        <v>5399.6555402353461</v>
      </c>
      <c r="D393" s="80">
        <f t="shared" si="36"/>
        <v>1192.5204660710222</v>
      </c>
      <c r="E393" s="80">
        <f t="shared" si="37"/>
        <v>4207.1350741643246</v>
      </c>
      <c r="F393" s="80">
        <f t="shared" si="38"/>
        <v>186342.07388525299</v>
      </c>
      <c r="G393" s="81">
        <f t="shared" si="39"/>
        <v>8.0994833103530187E-2</v>
      </c>
    </row>
    <row r="394" spans="2:7" ht="14.5" customHeight="1" x14ac:dyDescent="0.15">
      <c r="B394" s="76">
        <f t="shared" si="35"/>
        <v>382</v>
      </c>
      <c r="C394" s="77">
        <f t="shared" si="34"/>
        <v>5399.6555402353461</v>
      </c>
      <c r="D394" s="77">
        <f t="shared" si="36"/>
        <v>1166.1908123985436</v>
      </c>
      <c r="E394" s="77">
        <f t="shared" si="37"/>
        <v>4233.4647278368029</v>
      </c>
      <c r="F394" s="77">
        <f t="shared" si="38"/>
        <v>182108.60915741618</v>
      </c>
      <c r="G394" s="78">
        <f t="shared" si="39"/>
        <v>8.0994833103530187E-2</v>
      </c>
    </row>
    <row r="395" spans="2:7" ht="14.5" customHeight="1" x14ac:dyDescent="0.15">
      <c r="B395" s="79">
        <f t="shared" si="35"/>
        <v>383</v>
      </c>
      <c r="C395" s="80">
        <f t="shared" si="34"/>
        <v>5399.6555402353461</v>
      </c>
      <c r="D395" s="80">
        <f t="shared" si="36"/>
        <v>1139.6963789768317</v>
      </c>
      <c r="E395" s="80">
        <f t="shared" si="37"/>
        <v>4259.9591612585145</v>
      </c>
      <c r="F395" s="80">
        <f t="shared" si="38"/>
        <v>177848.64999615768</v>
      </c>
      <c r="G395" s="81">
        <f t="shared" si="39"/>
        <v>8.0994833103530187E-2</v>
      </c>
    </row>
    <row r="396" spans="2:7" ht="14.5" customHeight="1" x14ac:dyDescent="0.15">
      <c r="B396" s="76">
        <f t="shared" si="35"/>
        <v>384</v>
      </c>
      <c r="C396" s="77">
        <f t="shared" si="34"/>
        <v>5399.6555402353461</v>
      </c>
      <c r="D396" s="77">
        <f t="shared" si="36"/>
        <v>1113.0361345592889</v>
      </c>
      <c r="E396" s="77">
        <f t="shared" si="37"/>
        <v>4286.6194056760578</v>
      </c>
      <c r="F396" s="77">
        <f t="shared" si="38"/>
        <v>173562.03059048162</v>
      </c>
      <c r="G396" s="78">
        <f t="shared" si="39"/>
        <v>8.0994833103530187E-2</v>
      </c>
    </row>
    <row r="397" spans="2:7" ht="14.5" customHeight="1" x14ac:dyDescent="0.15">
      <c r="B397" s="72">
        <f t="shared" si="35"/>
        <v>385</v>
      </c>
      <c r="C397" s="73">
        <f t="shared" ref="C397:C432" si="40">-PMT($D$8,$D$10,$D$5)</f>
        <v>5399.6555402353461</v>
      </c>
      <c r="D397" s="74">
        <f t="shared" si="36"/>
        <v>1086.2090414454328</v>
      </c>
      <c r="E397" s="73">
        <f t="shared" si="37"/>
        <v>4313.4464987899137</v>
      </c>
      <c r="F397" s="73">
        <f t="shared" si="38"/>
        <v>169248.58409169171</v>
      </c>
      <c r="G397" s="75">
        <f t="shared" si="39"/>
        <v>8.0994833103530187E-2</v>
      </c>
    </row>
    <row r="398" spans="2:7" ht="14.5" customHeight="1" x14ac:dyDescent="0.15">
      <c r="B398" s="76">
        <f t="shared" si="35"/>
        <v>386</v>
      </c>
      <c r="C398" s="77">
        <f t="shared" si="40"/>
        <v>5399.6555402353461</v>
      </c>
      <c r="D398" s="77">
        <f t="shared" si="36"/>
        <v>1059.2140554405057</v>
      </c>
      <c r="E398" s="77">
        <f t="shared" si="37"/>
        <v>4340.441484794841</v>
      </c>
      <c r="F398" s="77">
        <f t="shared" si="38"/>
        <v>164908.14260689687</v>
      </c>
      <c r="G398" s="78">
        <f t="shared" si="39"/>
        <v>8.0994833103530187E-2</v>
      </c>
    </row>
    <row r="399" spans="2:7" ht="14.5" customHeight="1" x14ac:dyDescent="0.15">
      <c r="B399" s="79">
        <f t="shared" ref="B399:B432" si="41">+B398+1</f>
        <v>387</v>
      </c>
      <c r="C399" s="80">
        <f t="shared" si="40"/>
        <v>5399.6555402353461</v>
      </c>
      <c r="D399" s="80">
        <f t="shared" si="36"/>
        <v>1032.0501258148315</v>
      </c>
      <c r="E399" s="80">
        <f t="shared" si="37"/>
        <v>4367.6054144205154</v>
      </c>
      <c r="F399" s="80">
        <f t="shared" si="38"/>
        <v>160540.53719247636</v>
      </c>
      <c r="G399" s="81">
        <f t="shared" si="39"/>
        <v>8.0994833103530187E-2</v>
      </c>
    </row>
    <row r="400" spans="2:7" ht="14.5" customHeight="1" x14ac:dyDescent="0.15">
      <c r="B400" s="76">
        <f t="shared" si="41"/>
        <v>388</v>
      </c>
      <c r="C400" s="77">
        <f t="shared" si="40"/>
        <v>5399.6555402353461</v>
      </c>
      <c r="D400" s="77">
        <f t="shared" si="36"/>
        <v>1004.7161952629166</v>
      </c>
      <c r="E400" s="77">
        <f t="shared" si="37"/>
        <v>4394.9393449724303</v>
      </c>
      <c r="F400" s="77">
        <f t="shared" si="38"/>
        <v>156145.59784750393</v>
      </c>
      <c r="G400" s="78">
        <f t="shared" si="39"/>
        <v>8.0994833103530187E-2</v>
      </c>
    </row>
    <row r="401" spans="2:7" ht="14.5" customHeight="1" x14ac:dyDescent="0.15">
      <c r="B401" s="79">
        <f t="shared" si="41"/>
        <v>389</v>
      </c>
      <c r="C401" s="80">
        <f t="shared" si="40"/>
        <v>5399.6555402353461</v>
      </c>
      <c r="D401" s="80">
        <f t="shared" si="36"/>
        <v>977.21119986229746</v>
      </c>
      <c r="E401" s="80">
        <f t="shared" si="37"/>
        <v>4422.4443403730484</v>
      </c>
      <c r="F401" s="80">
        <f t="shared" si="38"/>
        <v>151723.15350713089</v>
      </c>
      <c r="G401" s="81">
        <f t="shared" si="39"/>
        <v>8.0994833103530187E-2</v>
      </c>
    </row>
    <row r="402" spans="2:7" ht="14.5" customHeight="1" x14ac:dyDescent="0.15">
      <c r="B402" s="76">
        <f t="shared" si="41"/>
        <v>390</v>
      </c>
      <c r="C402" s="77">
        <f t="shared" si="40"/>
        <v>5399.6555402353461</v>
      </c>
      <c r="D402" s="77">
        <f t="shared" si="36"/>
        <v>949.5340690321292</v>
      </c>
      <c r="E402" s="77">
        <f t="shared" si="37"/>
        <v>4450.121471203217</v>
      </c>
      <c r="F402" s="77">
        <f t="shared" si="38"/>
        <v>147273.03203592767</v>
      </c>
      <c r="G402" s="78">
        <f t="shared" si="39"/>
        <v>8.0994833103530187E-2</v>
      </c>
    </row>
    <row r="403" spans="2:7" ht="14.5" customHeight="1" x14ac:dyDescent="0.15">
      <c r="B403" s="79">
        <f t="shared" si="41"/>
        <v>391</v>
      </c>
      <c r="C403" s="80">
        <f t="shared" si="40"/>
        <v>5399.6555402353461</v>
      </c>
      <c r="D403" s="80">
        <f t="shared" si="36"/>
        <v>921.68372549151582</v>
      </c>
      <c r="E403" s="80">
        <f t="shared" si="37"/>
        <v>4477.9718147438307</v>
      </c>
      <c r="F403" s="80">
        <f t="shared" si="38"/>
        <v>142795.06022118384</v>
      </c>
      <c r="G403" s="81">
        <f t="shared" si="39"/>
        <v>8.0994833103530187E-2</v>
      </c>
    </row>
    <row r="404" spans="2:7" ht="14.5" customHeight="1" x14ac:dyDescent="0.15">
      <c r="B404" s="76">
        <f t="shared" si="41"/>
        <v>392</v>
      </c>
      <c r="C404" s="77">
        <f t="shared" si="40"/>
        <v>5399.6555402353461</v>
      </c>
      <c r="D404" s="77">
        <f t="shared" si="36"/>
        <v>893.65908521757717</v>
      </c>
      <c r="E404" s="77">
        <f t="shared" si="37"/>
        <v>4505.9964550177692</v>
      </c>
      <c r="F404" s="77">
        <f t="shared" si="38"/>
        <v>138289.06376616607</v>
      </c>
      <c r="G404" s="78">
        <f t="shared" si="39"/>
        <v>8.0994833103530187E-2</v>
      </c>
    </row>
    <row r="405" spans="2:7" ht="14.5" customHeight="1" x14ac:dyDescent="0.15">
      <c r="B405" s="72">
        <f t="shared" si="41"/>
        <v>393</v>
      </c>
      <c r="C405" s="73">
        <f t="shared" si="40"/>
        <v>5399.6555402353461</v>
      </c>
      <c r="D405" s="74">
        <f t="shared" si="36"/>
        <v>865.45905740325782</v>
      </c>
      <c r="E405" s="73">
        <f t="shared" si="37"/>
        <v>4534.1964828320888</v>
      </c>
      <c r="F405" s="73">
        <f t="shared" si="38"/>
        <v>133754.867283334</v>
      </c>
      <c r="G405" s="75">
        <f t="shared" si="39"/>
        <v>8.0994833103530187E-2</v>
      </c>
    </row>
    <row r="406" spans="2:7" ht="14.5" customHeight="1" x14ac:dyDescent="0.15">
      <c r="B406" s="76">
        <f t="shared" si="41"/>
        <v>394</v>
      </c>
      <c r="C406" s="77">
        <f t="shared" si="40"/>
        <v>5399.6555402353461</v>
      </c>
      <c r="D406" s="77">
        <f t="shared" si="36"/>
        <v>837.0825444148669</v>
      </c>
      <c r="E406" s="77">
        <f t="shared" si="37"/>
        <v>4562.5729958204793</v>
      </c>
      <c r="F406" s="77">
        <f t="shared" si="38"/>
        <v>129192.29428751352</v>
      </c>
      <c r="G406" s="78">
        <f t="shared" si="39"/>
        <v>8.0994833103530187E-2</v>
      </c>
    </row>
    <row r="407" spans="2:7" ht="14.5" customHeight="1" x14ac:dyDescent="0.15">
      <c r="B407" s="79">
        <f t="shared" si="41"/>
        <v>395</v>
      </c>
      <c r="C407" s="80">
        <f t="shared" si="40"/>
        <v>5399.6555402353461</v>
      </c>
      <c r="D407" s="80">
        <f t="shared" si="36"/>
        <v>808.52844174935728</v>
      </c>
      <c r="E407" s="80">
        <f t="shared" si="37"/>
        <v>4591.1270984859893</v>
      </c>
      <c r="F407" s="80">
        <f t="shared" si="38"/>
        <v>124601.16718902753</v>
      </c>
      <c r="G407" s="81">
        <f t="shared" si="39"/>
        <v>8.0994833103530187E-2</v>
      </c>
    </row>
    <row r="408" spans="2:7" ht="14.5" customHeight="1" x14ac:dyDescent="0.15">
      <c r="B408" s="76">
        <f t="shared" si="41"/>
        <v>396</v>
      </c>
      <c r="C408" s="77">
        <f t="shared" si="40"/>
        <v>5399.6555402353461</v>
      </c>
      <c r="D408" s="77">
        <f t="shared" si="36"/>
        <v>779.79563799133234</v>
      </c>
      <c r="E408" s="77">
        <f t="shared" si="37"/>
        <v>4619.8599022440139</v>
      </c>
      <c r="F408" s="77">
        <f t="shared" si="38"/>
        <v>119981.30728678351</v>
      </c>
      <c r="G408" s="78">
        <f t="shared" si="39"/>
        <v>8.0994833103530187E-2</v>
      </c>
    </row>
    <row r="409" spans="2:7" ht="14.5" customHeight="1" x14ac:dyDescent="0.15">
      <c r="B409" s="79">
        <f t="shared" si="41"/>
        <v>397</v>
      </c>
      <c r="C409" s="80">
        <f t="shared" si="40"/>
        <v>5399.6555402353461</v>
      </c>
      <c r="D409" s="80">
        <f t="shared" si="36"/>
        <v>750.8830147697887</v>
      </c>
      <c r="E409" s="80">
        <f t="shared" si="37"/>
        <v>4648.7725254655579</v>
      </c>
      <c r="F409" s="80">
        <f t="shared" si="38"/>
        <v>115332.53476131796</v>
      </c>
      <c r="G409" s="81">
        <f t="shared" si="39"/>
        <v>8.0994833103530187E-2</v>
      </c>
    </row>
    <row r="410" spans="2:7" ht="14.5" customHeight="1" x14ac:dyDescent="0.15">
      <c r="B410" s="76">
        <f t="shared" si="41"/>
        <v>398</v>
      </c>
      <c r="C410" s="77">
        <f t="shared" si="40"/>
        <v>5399.6555402353461</v>
      </c>
      <c r="D410" s="77">
        <f t="shared" si="36"/>
        <v>721.78944671458339</v>
      </c>
      <c r="E410" s="77">
        <f t="shared" si="37"/>
        <v>4677.8660935207636</v>
      </c>
      <c r="F410" s="77">
        <f t="shared" si="38"/>
        <v>110654.6686677972</v>
      </c>
      <c r="G410" s="78">
        <f t="shared" si="39"/>
        <v>8.0994833103530187E-2</v>
      </c>
    </row>
    <row r="411" spans="2:7" ht="14.5" customHeight="1" x14ac:dyDescent="0.15">
      <c r="B411" s="79">
        <f t="shared" si="41"/>
        <v>399</v>
      </c>
      <c r="C411" s="80">
        <f t="shared" si="40"/>
        <v>5399.6555402353461</v>
      </c>
      <c r="D411" s="80">
        <f t="shared" si="36"/>
        <v>692.51380141263257</v>
      </c>
      <c r="E411" s="80">
        <f t="shared" si="37"/>
        <v>4707.1417388227137</v>
      </c>
      <c r="F411" s="80">
        <f t="shared" si="38"/>
        <v>105947.52692897449</v>
      </c>
      <c r="G411" s="81">
        <f t="shared" si="39"/>
        <v>8.0994833103530187E-2</v>
      </c>
    </row>
    <row r="412" spans="2:7" ht="14.5" customHeight="1" x14ac:dyDescent="0.15">
      <c r="B412" s="76">
        <f t="shared" si="41"/>
        <v>400</v>
      </c>
      <c r="C412" s="77">
        <f t="shared" si="40"/>
        <v>5399.6555402353461</v>
      </c>
      <c r="D412" s="77">
        <f t="shared" si="36"/>
        <v>663.05493936383391</v>
      </c>
      <c r="E412" s="77">
        <f t="shared" si="37"/>
        <v>4736.6006008715131</v>
      </c>
      <c r="F412" s="77">
        <f t="shared" si="38"/>
        <v>101210.92632810297</v>
      </c>
      <c r="G412" s="78">
        <f t="shared" si="39"/>
        <v>8.0994833103530187E-2</v>
      </c>
    </row>
    <row r="413" spans="2:7" ht="14.5" customHeight="1" x14ac:dyDescent="0.15">
      <c r="B413" s="72">
        <f t="shared" si="41"/>
        <v>401</v>
      </c>
      <c r="C413" s="73">
        <f t="shared" si="40"/>
        <v>5399.6555402353461</v>
      </c>
      <c r="D413" s="74">
        <f t="shared" si="36"/>
        <v>633.41171393671289</v>
      </c>
      <c r="E413" s="73">
        <f t="shared" si="37"/>
        <v>4766.2438262986343</v>
      </c>
      <c r="F413" s="73">
        <f t="shared" si="38"/>
        <v>96444.682501804331</v>
      </c>
      <c r="G413" s="75">
        <f t="shared" si="39"/>
        <v>8.0994833103530187E-2</v>
      </c>
    </row>
    <row r="414" spans="2:7" ht="14.5" customHeight="1" x14ac:dyDescent="0.15">
      <c r="B414" s="76">
        <f t="shared" si="41"/>
        <v>402</v>
      </c>
      <c r="C414" s="77">
        <f t="shared" si="40"/>
        <v>5399.6555402353461</v>
      </c>
      <c r="D414" s="77">
        <f t="shared" si="36"/>
        <v>603.58297132379391</v>
      </c>
      <c r="E414" s="77">
        <f t="shared" si="37"/>
        <v>4796.0725689115534</v>
      </c>
      <c r="F414" s="77">
        <f t="shared" si="38"/>
        <v>91648.609932892781</v>
      </c>
      <c r="G414" s="78">
        <f t="shared" si="39"/>
        <v>8.0994833103530187E-2</v>
      </c>
    </row>
    <row r="415" spans="2:7" ht="14.5" customHeight="1" x14ac:dyDescent="0.15">
      <c r="B415" s="79">
        <f t="shared" si="41"/>
        <v>403</v>
      </c>
      <c r="C415" s="80">
        <f t="shared" si="40"/>
        <v>5399.6555402353461</v>
      </c>
      <c r="D415" s="80">
        <f t="shared" si="36"/>
        <v>573.56755049668914</v>
      </c>
      <c r="E415" s="80">
        <f t="shared" si="37"/>
        <v>4826.0879897386576</v>
      </c>
      <c r="F415" s="80">
        <f t="shared" si="38"/>
        <v>86822.521943154119</v>
      </c>
      <c r="G415" s="81">
        <f t="shared" si="39"/>
        <v>8.0994833103530187E-2</v>
      </c>
    </row>
    <row r="416" spans="2:7" ht="14.5" customHeight="1" x14ac:dyDescent="0.15">
      <c r="B416" s="76">
        <f t="shared" si="41"/>
        <v>404</v>
      </c>
      <c r="C416" s="77">
        <f t="shared" si="40"/>
        <v>5399.6555402353461</v>
      </c>
      <c r="D416" s="77">
        <f t="shared" si="36"/>
        <v>543.36428316090803</v>
      </c>
      <c r="E416" s="77">
        <f t="shared" si="37"/>
        <v>4856.2912570744384</v>
      </c>
      <c r="F416" s="77">
        <f t="shared" si="38"/>
        <v>81966.230686079682</v>
      </c>
      <c r="G416" s="78">
        <f t="shared" si="39"/>
        <v>8.0994833103530187E-2</v>
      </c>
    </row>
    <row r="417" spans="2:7" ht="14.5" customHeight="1" x14ac:dyDescent="0.15">
      <c r="B417" s="79">
        <f t="shared" si="41"/>
        <v>405</v>
      </c>
      <c r="C417" s="80">
        <f t="shared" si="40"/>
        <v>5399.6555402353461</v>
      </c>
      <c r="D417" s="80">
        <f t="shared" si="36"/>
        <v>512.9719937103838</v>
      </c>
      <c r="E417" s="80">
        <f t="shared" si="37"/>
        <v>4886.6835465249624</v>
      </c>
      <c r="F417" s="80">
        <f t="shared" si="38"/>
        <v>77079.547139554721</v>
      </c>
      <c r="G417" s="81">
        <f t="shared" si="39"/>
        <v>8.0994833103530187E-2</v>
      </c>
    </row>
    <row r="418" spans="2:7" ht="14.5" customHeight="1" x14ac:dyDescent="0.15">
      <c r="B418" s="76">
        <f t="shared" si="41"/>
        <v>406</v>
      </c>
      <c r="C418" s="77">
        <f t="shared" si="40"/>
        <v>5399.6555402353461</v>
      </c>
      <c r="D418" s="77">
        <f t="shared" si="36"/>
        <v>482.38949918171517</v>
      </c>
      <c r="E418" s="77">
        <f t="shared" si="37"/>
        <v>4917.2660410536319</v>
      </c>
      <c r="F418" s="77">
        <f t="shared" si="38"/>
        <v>72162.281098501087</v>
      </c>
      <c r="G418" s="78">
        <f t="shared" si="39"/>
        <v>8.0994833103530187E-2</v>
      </c>
    </row>
    <row r="419" spans="2:7" ht="14.5" customHeight="1" x14ac:dyDescent="0.15">
      <c r="B419" s="79">
        <f t="shared" si="41"/>
        <v>407</v>
      </c>
      <c r="C419" s="80">
        <f t="shared" si="40"/>
        <v>5399.6555402353461</v>
      </c>
      <c r="D419" s="80">
        <f t="shared" si="36"/>
        <v>451.61560920812116</v>
      </c>
      <c r="E419" s="80">
        <f t="shared" si="37"/>
        <v>4948.039931027226</v>
      </c>
      <c r="F419" s="80">
        <f t="shared" si="38"/>
        <v>67214.241167473869</v>
      </c>
      <c r="G419" s="81">
        <f t="shared" si="39"/>
        <v>8.0994833103530187E-2</v>
      </c>
    </row>
    <row r="420" spans="2:7" ht="14.5" customHeight="1" x14ac:dyDescent="0.15">
      <c r="B420" s="76">
        <f t="shared" si="41"/>
        <v>408</v>
      </c>
      <c r="C420" s="77">
        <f t="shared" si="40"/>
        <v>5399.6555402353461</v>
      </c>
      <c r="D420" s="77">
        <f t="shared" si="36"/>
        <v>420.64912597310905</v>
      </c>
      <c r="E420" s="77">
        <f t="shared" si="37"/>
        <v>4979.0064142622377</v>
      </c>
      <c r="F420" s="77">
        <f t="shared" si="38"/>
        <v>62235.234753211633</v>
      </c>
      <c r="G420" s="78">
        <f t="shared" si="39"/>
        <v>8.0994833103530187E-2</v>
      </c>
    </row>
    <row r="421" spans="2:7" ht="13.75" customHeight="1" x14ac:dyDescent="0.15">
      <c r="B421" s="72">
        <f t="shared" si="41"/>
        <v>409</v>
      </c>
      <c r="C421" s="73">
        <f t="shared" si="40"/>
        <v>5399.6555402353461</v>
      </c>
      <c r="D421" s="74">
        <f t="shared" ref="D421:D432" si="42">-IPMT($D$8,B421,$D$10,$D$5)</f>
        <v>389.48884416385124</v>
      </c>
      <c r="E421" s="73">
        <f t="shared" ref="E421:E432" si="43">-PPMT($D$8,B421,$D$10,$D$5)</f>
        <v>5010.1666960714956</v>
      </c>
      <c r="F421" s="73">
        <f t="shared" ref="F421:F432" si="44">F420-E421</f>
        <v>57225.068057140139</v>
      </c>
      <c r="G421" s="75">
        <f t="shared" ref="G421:G432" si="45">(C421*$D$9)/$D$5</f>
        <v>8.0994833103530187E-2</v>
      </c>
    </row>
    <row r="422" spans="2:7" ht="13.75" customHeight="1" x14ac:dyDescent="0.15">
      <c r="B422" s="76">
        <f t="shared" si="41"/>
        <v>410</v>
      </c>
      <c r="C422" s="77">
        <f t="shared" si="40"/>
        <v>5399.6555402353461</v>
      </c>
      <c r="D422" s="77">
        <f t="shared" si="42"/>
        <v>358.13355092427042</v>
      </c>
      <c r="E422" s="77">
        <f t="shared" si="43"/>
        <v>5041.5219893110761</v>
      </c>
      <c r="F422" s="77">
        <f t="shared" si="44"/>
        <v>52183.546067829062</v>
      </c>
      <c r="G422" s="78">
        <f t="shared" si="45"/>
        <v>8.0994833103530187E-2</v>
      </c>
    </row>
    <row r="423" spans="2:7" ht="13.75" customHeight="1" x14ac:dyDescent="0.15">
      <c r="B423" s="79">
        <f t="shared" si="41"/>
        <v>411</v>
      </c>
      <c r="C423" s="80">
        <f t="shared" si="40"/>
        <v>5399.6555402353461</v>
      </c>
      <c r="D423" s="80">
        <f t="shared" si="42"/>
        <v>326.58202580783194</v>
      </c>
      <c r="E423" s="80">
        <f t="shared" si="43"/>
        <v>5073.073514427515</v>
      </c>
      <c r="F423" s="80">
        <f t="shared" si="44"/>
        <v>47110.472553401545</v>
      </c>
      <c r="G423" s="81">
        <f t="shared" si="45"/>
        <v>8.0994833103530187E-2</v>
      </c>
    </row>
    <row r="424" spans="2:7" ht="13.75" customHeight="1" x14ac:dyDescent="0.15">
      <c r="B424" s="76">
        <f t="shared" si="41"/>
        <v>412</v>
      </c>
      <c r="C424" s="77">
        <f t="shared" si="40"/>
        <v>5399.6555402353461</v>
      </c>
      <c r="D424" s="77">
        <f t="shared" si="42"/>
        <v>294.83304073003973</v>
      </c>
      <c r="E424" s="77">
        <f t="shared" si="43"/>
        <v>5104.822499505307</v>
      </c>
      <c r="F424" s="77">
        <f t="shared" si="44"/>
        <v>42005.650053896235</v>
      </c>
      <c r="G424" s="78">
        <f t="shared" si="45"/>
        <v>8.0994833103530187E-2</v>
      </c>
    </row>
    <row r="425" spans="2:7" ht="13.75" customHeight="1" x14ac:dyDescent="0.15">
      <c r="B425" s="79">
        <f t="shared" si="41"/>
        <v>413</v>
      </c>
      <c r="C425" s="80">
        <f t="shared" si="40"/>
        <v>5399.6555402353461</v>
      </c>
      <c r="D425" s="80">
        <f t="shared" si="42"/>
        <v>262.88535992063572</v>
      </c>
      <c r="E425" s="80">
        <f t="shared" si="43"/>
        <v>5136.7701803147111</v>
      </c>
      <c r="F425" s="80">
        <f t="shared" si="44"/>
        <v>36868.879873581522</v>
      </c>
      <c r="G425" s="81">
        <f t="shared" si="45"/>
        <v>8.0994833103530187E-2</v>
      </c>
    </row>
    <row r="426" spans="2:7" ht="13.75" customHeight="1" x14ac:dyDescent="0.15">
      <c r="B426" s="76">
        <f t="shared" si="41"/>
        <v>414</v>
      </c>
      <c r="C426" s="77">
        <f t="shared" si="40"/>
        <v>5399.6555402353461</v>
      </c>
      <c r="D426" s="77">
        <f t="shared" si="42"/>
        <v>230.73773987549947</v>
      </c>
      <c r="E426" s="77">
        <f t="shared" si="43"/>
        <v>5168.9178003598472</v>
      </c>
      <c r="F426" s="77">
        <f t="shared" si="44"/>
        <v>31699.962073221675</v>
      </c>
      <c r="G426" s="78">
        <f t="shared" si="45"/>
        <v>8.0994833103530187E-2</v>
      </c>
    </row>
    <row r="427" spans="2:7" ht="13.75" customHeight="1" x14ac:dyDescent="0.15">
      <c r="B427" s="79">
        <f t="shared" si="41"/>
        <v>415</v>
      </c>
      <c r="C427" s="80">
        <f t="shared" si="40"/>
        <v>5399.6555402353461</v>
      </c>
      <c r="D427" s="80">
        <f t="shared" si="42"/>
        <v>198.38892930824744</v>
      </c>
      <c r="E427" s="80">
        <f t="shared" si="43"/>
        <v>5201.2666109270986</v>
      </c>
      <c r="F427" s="80">
        <f t="shared" si="44"/>
        <v>26498.695462294578</v>
      </c>
      <c r="G427" s="81">
        <f t="shared" si="45"/>
        <v>8.0994833103530187E-2</v>
      </c>
    </row>
    <row r="428" spans="2:7" ht="13.75" customHeight="1" x14ac:dyDescent="0.15">
      <c r="B428" s="76">
        <f t="shared" si="41"/>
        <v>416</v>
      </c>
      <c r="C428" s="77">
        <f t="shared" si="40"/>
        <v>5399.6555402353461</v>
      </c>
      <c r="D428" s="77">
        <f t="shared" si="42"/>
        <v>165.83766910152866</v>
      </c>
      <c r="E428" s="77">
        <f t="shared" si="43"/>
        <v>5233.8178711338178</v>
      </c>
      <c r="F428" s="77">
        <f t="shared" si="44"/>
        <v>21264.877591160759</v>
      </c>
      <c r="G428" s="78">
        <f t="shared" si="45"/>
        <v>8.0994833103530187E-2</v>
      </c>
    </row>
    <row r="429" spans="2:7" ht="13.75" customHeight="1" x14ac:dyDescent="0.15">
      <c r="B429" s="72">
        <f t="shared" si="41"/>
        <v>417</v>
      </c>
      <c r="C429" s="73">
        <f t="shared" si="40"/>
        <v>5399.6555402353461</v>
      </c>
      <c r="D429" s="74">
        <f t="shared" si="42"/>
        <v>133.08269225801618</v>
      </c>
      <c r="E429" s="73">
        <f t="shared" si="43"/>
        <v>5266.5728479773297</v>
      </c>
      <c r="F429" s="73">
        <f t="shared" si="44"/>
        <v>15998.304743183429</v>
      </c>
      <c r="G429" s="75">
        <f t="shared" si="45"/>
        <v>8.0994833103530187E-2</v>
      </c>
    </row>
    <row r="430" spans="2:7" ht="13.75" customHeight="1" x14ac:dyDescent="0.15">
      <c r="B430" s="76">
        <f t="shared" si="41"/>
        <v>418</v>
      </c>
      <c r="C430" s="77">
        <f t="shared" si="40"/>
        <v>5399.6555402353461</v>
      </c>
      <c r="D430" s="77">
        <f t="shared" si="42"/>
        <v>100.12272385109141</v>
      </c>
      <c r="E430" s="77">
        <f t="shared" si="43"/>
        <v>5299.5328163842551</v>
      </c>
      <c r="F430" s="77">
        <f t="shared" si="44"/>
        <v>10698.771926799174</v>
      </c>
      <c r="G430" s="78">
        <f t="shared" si="45"/>
        <v>8.0994833103530187E-2</v>
      </c>
    </row>
    <row r="431" spans="2:7" ht="13.75" customHeight="1" x14ac:dyDescent="0.15">
      <c r="B431" s="79">
        <f t="shared" si="41"/>
        <v>419</v>
      </c>
      <c r="C431" s="80">
        <f t="shared" si="40"/>
        <v>5399.6555402353461</v>
      </c>
      <c r="D431" s="80">
        <f t="shared" si="42"/>
        <v>66.956480975219932</v>
      </c>
      <c r="E431" s="80">
        <f t="shared" si="43"/>
        <v>5332.6990592601269</v>
      </c>
      <c r="F431" s="80">
        <f t="shared" si="44"/>
        <v>5366.0728675390474</v>
      </c>
      <c r="G431" s="81">
        <f t="shared" si="45"/>
        <v>8.0994833103530187E-2</v>
      </c>
    </row>
    <row r="432" spans="2:7" ht="13.75" customHeight="1" x14ac:dyDescent="0.15">
      <c r="B432" s="76">
        <f t="shared" si="41"/>
        <v>420</v>
      </c>
      <c r="C432" s="77">
        <f t="shared" si="40"/>
        <v>5399.6555402353461</v>
      </c>
      <c r="D432" s="77">
        <f t="shared" si="42"/>
        <v>33.582672696016971</v>
      </c>
      <c r="E432" s="77">
        <f t="shared" si="43"/>
        <v>5366.0728675393293</v>
      </c>
      <c r="F432" s="77">
        <f t="shared" si="44"/>
        <v>-2.8194335754960775E-10</v>
      </c>
      <c r="G432" s="78">
        <f t="shared" si="45"/>
        <v>8.0994833103530187E-2</v>
      </c>
    </row>
  </sheetData>
  <phoneticPr fontId="27" type="noConversion"/>
  <conditionalFormatting sqref="D13:D14 B14:F20 D21:D22 D29:D30 D37:D38 D45:D46 D53:D54 D61:D62 D69:D70 D77:D78 D85:D86 D93:D94 D101:D102 D109:D110 D117:D118 D125:D126 D133:D134 D141:D142 D149:D150 D157:D158 D165:D166 D173:D174 D181:D182 D189:D190 D197:D198 D205:D206 D213:D214 D221:D222 D229:D230 D237:D238 D245:D246 D253:D254 D261:D262 D269:D270 D277:D278 D285:D286 D293:D294 D301:D302 D309:D310 D317:D318 D325:D326 D333:D334 D341:D342 D349:D350 D357:D358 D365:D366 D373:D374 D381:D382 D389:D390 D397:D398 D405:D406 D413:D414 D421:D422 D429:D430 B22:F28 B30:F36 B38:F44 B46:F52 B54:F60 B62:F68 B70:F76 B78:F84 B86:F92 B94:F100 B102:F108 B110:F116 B118:F124 B126:F132 B134:F140 B142:F148 B150:F156 B158:F164 B166:F172 B174:F180 B182:F188 B190:F196 B198:F204 B206:F212 B214:F220 B222:F228 B230:F236 B238:F244 B246:F252 B254:F260 B262:F268 B270:F276 B278:F284 B286:F292 B294:F300 B302:F308 B310:F316 B318:F324 B326:F332 B334:F340 B342:F348 B350:F356 B358:F364 B366:F372 B374:F380 B382:F388 B390:F396 B398:F404 B406:F412 B414:F420 B422:F428 B430:F432">
    <cfRule type="expression" dxfId="4" priority="14">
      <formula>$B13&gt;$B$9*$B$10</formula>
    </cfRule>
  </conditionalFormatting>
  <conditionalFormatting sqref="F9:G9">
    <cfRule type="expression" dxfId="3" priority="40" stopIfTrue="1">
      <formula>$A17&gt;($B$3*$B$6)</formula>
    </cfRule>
    <cfRule type="expression" dxfId="2" priority="41" stopIfTrue="1">
      <formula>$A17=($B$3*$B$6)</formula>
    </cfRule>
  </conditionalFormatting>
  <conditionalFormatting sqref="H16:H17 L16:L17 H18:L135 G13:G432">
    <cfRule type="expression" dxfId="1" priority="3" stopIfTrue="1">
      <formula>$A13&gt;($B$3*$B$6)</formula>
    </cfRule>
    <cfRule type="expression" dxfId="0" priority="4" stopIfTrue="1">
      <formula>$A13=($B$3*$B$6)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2023-12-27T07:35:00Z</dcterms:modified>
</cp:coreProperties>
</file>