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A13D2A66-4E58-466A-8EA4-40CF60D370F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F5" i="1"/>
  <c r="G5" i="1" s="1"/>
  <c r="F6" i="1"/>
  <c r="G6" i="1" s="1"/>
  <c r="H6" i="1" s="1"/>
  <c r="E7" i="1"/>
  <c r="F10" i="1"/>
  <c r="G10" i="1" s="1"/>
  <c r="F11" i="1" l="1"/>
  <c r="G11" i="1"/>
  <c r="H10" i="1"/>
  <c r="H5" i="1"/>
  <c r="H7" i="1" s="1"/>
  <c r="G7" i="1"/>
  <c r="F7" i="1"/>
  <c r="G13" i="1" l="1"/>
  <c r="F13" i="1"/>
  <c r="H11" i="1"/>
  <c r="H13" i="1" s="1"/>
  <c r="F8" i="1"/>
  <c r="G8" i="1"/>
  <c r="H8" i="1"/>
</calcChain>
</file>

<file path=xl/sharedStrings.xml><?xml version="1.0" encoding="utf-8"?>
<sst xmlns="http://schemas.openxmlformats.org/spreadsheetml/2006/main" count="18" uniqueCount="17">
  <si>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</si>
  <si>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</si>
  <si>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</si>
  <si>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</si>
  <si>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</si>
  <si>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</si>
  <si>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</si>
  <si>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Basic Earnings Per Share (EPS)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</si>
  <si>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Basic Earnings Per Share (EPS)</t>
    </r>
  </si>
  <si>
    <t>Basic Earnings Per Share (EPS)</t>
  </si>
  <si>
    <t>Common Shares Outstanding</t>
  </si>
  <si>
    <t>Net Earnings for Common Equity</t>
  </si>
  <si>
    <t>(–) Preferred Dividends</t>
  </si>
  <si>
    <t>Net Income</t>
  </si>
  <si>
    <t>($ in millions, except per share data)</t>
  </si>
  <si>
    <t>Weighted Average of Common Shares</t>
  </si>
  <si>
    <t>Increase / (Decrease) in Net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</si>
</sst>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7" formatCode="&quot;$&quot;#,##0.00_);\(&quot;$&quot;#,##0.00\);\-\-_)"/>
    <numFmt numFmtId="168" formatCode="@_)"/>
    <numFmt numFmtId="169" formatCode="#,##0_);\(#,##0\)_);\-\-_)"/>
    <numFmt numFmtId="170" formatCode="&quot;$&quot;#,##0_);\(&quot;$&quot;#,##0\)_);\-\-_)"/>
    <numFmt numFmtId="171" formatCode="0&quot;E&quot;_)"/>
    <numFmt numFmtId="172" formatCode="0&quot;A&quot;_)"/>
  </numFmts>
  <fonts count="31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name val="Arial"/>
      <family val="2"/>
      <scheme val="minor"/>
    </font>
    <font>
      <sz val="10"/>
      <name val="Arial"/>
      <family val="2"/>
      <scheme val="minor"/>
    </font>
    <font>
      <sz val="10"/>
      <color rgb="FF3333FF"/>
      <name val="Arial"/>
      <family val="2"/>
      <scheme val="minor"/>
    </font>
    <font>
      <b/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i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24" fillId="0" borderId="0" xfId="0" applyNumberFormat="1" applyFont="1"/>
    <xf numFmtId="168" fontId="24" fillId="0" borderId="0" xfId="0" quotePrefix="1" applyNumberFormat="1" applyFont="1" applyAlignment="1">
      <alignment horizontal="left" indent="1"/>
    </xf>
    <xf numFmtId="169" fontId="23" fillId="0" borderId="0" xfId="0" applyNumberFormat="1" applyFont="1"/>
    <xf numFmtId="169" fontId="23" fillId="0" borderId="22" xfId="0" applyNumberFormat="1" applyFont="1" applyBorder="1"/>
    <xf numFmtId="168" fontId="5" fillId="0" borderId="0" xfId="0" quotePrefix="1" applyNumberFormat="1" applyFont="1"/>
    <xf numFmtId="170" fontId="22" fillId="0" borderId="23" xfId="0" applyNumberFormat="1" applyFont="1" applyBorder="1"/>
    <xf numFmtId="170" fontId="22" fillId="0" borderId="24" xfId="0" applyNumberFormat="1" applyFont="1" applyBorder="1"/>
    <xf numFmtId="168" fontId="22" fillId="0" borderId="23" xfId="0" quotePrefix="1" applyNumberFormat="1" applyFont="1" applyBorder="1"/>
    <xf numFmtId="170" fontId="26" fillId="0" borderId="22" xfId="0" applyNumberFormat="1" applyFont="1" applyBorder="1"/>
    <xf numFmtId="170" fontId="26" fillId="0" borderId="0" xfId="0" applyNumberFormat="1" applyFont="1"/>
    <xf numFmtId="168" fontId="22" fillId="12" borderId="18" xfId="0" quotePrefix="1" applyNumberFormat="1" applyFont="1" applyFill="1" applyBorder="1"/>
    <xf numFmtId="167" fontId="22" fillId="12" borderId="19" xfId="0" applyNumberFormat="1" applyFont="1" applyFill="1" applyBorder="1"/>
    <xf numFmtId="167" fontId="22" fillId="12" borderId="20" xfId="0" applyNumberFormat="1" applyFont="1" applyFill="1" applyBorder="1"/>
    <xf numFmtId="171" fontId="27" fillId="0" borderId="17" xfId="0" applyNumberFormat="1" applyFont="1" applyFill="1" applyBorder="1" applyAlignment="1">
      <alignment horizontal="right"/>
    </xf>
    <xf numFmtId="172" fontId="27" fillId="0" borderId="21" xfId="0" applyNumberFormat="1" applyFont="1" applyFill="1" applyBorder="1" applyAlignment="1">
      <alignment horizontal="right"/>
    </xf>
    <xf numFmtId="164" fontId="0" fillId="0" borderId="22" xfId="0" applyNumberFormat="1" applyFont="1" applyBorder="1" applyAlignment="1"/>
    <xf numFmtId="169" fontId="25" fillId="0" borderId="0" xfId="0" applyNumberFormat="1" applyFont="1"/>
    <xf numFmtId="164" fontId="28" fillId="0" borderId="0" xfId="0" applyNumberFormat="1" applyFont="1" applyAlignment="1"/>
    <xf numFmtId="164" fontId="28" fillId="0" borderId="17" xfId="0" applyNumberFormat="1" applyFont="1" applyBorder="1" applyAlignment="1"/>
    <xf numFmtId="164" fontId="29" fillId="0" borderId="0" xfId="0" applyNumberFormat="1" applyFont="1" applyAlignment="1"/>
    <xf numFmtId="169" fontId="27" fillId="0" borderId="23" xfId="0" applyNumberFormat="1" applyFont="1" applyBorder="1"/>
    <xf numFmtId="164" fontId="5" fillId="0" borderId="0" xfId="0" applyNumberFormat="1" applyFont="1"/>
    <xf numFmtId="164" fontId="22" fillId="0" borderId="23" xfId="0" applyNumberFormat="1" applyFont="1" applyBorder="1"/>
    <xf numFmtId="164" fontId="24" fillId="0" borderId="0" xfId="0" applyNumberFormat="1" applyFont="1"/>
    <xf numFmtId="164" fontId="24" fillId="0" borderId="22" xfId="0" applyNumberFormat="1" applyFont="1" applyBorder="1"/>
    <xf numFmtId="164" fontId="5" fillId="0" borderId="22" xfId="0" applyNumberFormat="1" applyFont="1" applyBorder="1"/>
    <xf numFmtId="164" fontId="30" fillId="0" borderId="23" xfId="0" applyNumberFormat="1" applyFont="1" applyBorder="1"/>
    <xf numFmtId="164" fontId="30" fillId="0" borderId="24" xfId="0" applyNumberFormat="1" applyFont="1" applyBorder="1"/>
    <xf numFmtId="164" fontId="22" fillId="12" borderId="19" xfId="0" applyNumberFormat="1" applyFont="1" applyFill="1" applyBorder="1"/>
    <xf numFmtId="169" fontId="26" fillId="0" borderId="22" xfId="0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asic-eps-earnings-per-shar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24LxJmRpsFDegDqo0KglMPyvCYJ7UgCTahHlnNNv6L6HKInfFlGauDLT0TF0otdOgtzY1kVIgkWwRnwJ89MuHQ==" saltValue="HTscb9gUhaH0HTc7UJvHA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H1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8" s="31" customFormat="1" ht="13.2" customHeight="1" x14ac:dyDescent="0.25">
      <c r="B2" s="32" t="s">
        <v>9</v>
      </c>
      <c r="C2" s="32"/>
      <c r="D2" s="32"/>
      <c r="E2" s="32"/>
      <c r="F2" s="32"/>
      <c r="G2" s="32"/>
      <c r="H2" s="32"/>
    </row>
    <row r="3" spans="2:8" s="31" customFormat="1" ht="13.2" customHeight="1" x14ac:dyDescent="0.25">
      <c r="B3" s="73" t="s">
        <v>14</v>
      </c>
      <c r="C3" s="33"/>
      <c r="D3" s="33"/>
      <c r="E3" s="69">
        <v>2020</v>
      </c>
      <c r="F3" s="68">
        <f>+E3+1</f>
        <v>2021</v>
      </c>
      <c r="G3" s="68">
        <f>+F3+1</f>
        <v>2022</v>
      </c>
      <c r="H3" s="68">
        <f>+G3+1</f>
        <v>2023</v>
      </c>
    </row>
    <row r="4" spans="2:8" ht="13.2" customHeight="1" x14ac:dyDescent="0.25">
      <c r="E4" s="70"/>
    </row>
    <row r="5" spans="2:8" ht="13.2" customHeight="1" x14ac:dyDescent="0.25">
      <c r="B5" s="59" t="s">
        <v>13</v>
      </c>
      <c r="C5" s="76"/>
      <c r="D5" s="76"/>
      <c r="E5" s="63">
        <v>200</v>
      </c>
      <c r="F5" s="64">
        <f>+E5+10</f>
        <v>210</v>
      </c>
      <c r="G5" s="64">
        <f>+F5+25</f>
        <v>235</v>
      </c>
      <c r="H5" s="64">
        <f>+G5-50</f>
        <v>185</v>
      </c>
    </row>
    <row r="6" spans="2:8" ht="13.2" customHeight="1" x14ac:dyDescent="0.25">
      <c r="B6" s="59" t="s">
        <v>12</v>
      </c>
      <c r="C6" s="76"/>
      <c r="D6" s="76"/>
      <c r="E6" s="84">
        <v>-5</v>
      </c>
      <c r="F6" s="71">
        <f>+E6</f>
        <v>-5</v>
      </c>
      <c r="G6" s="71">
        <f>+F6</f>
        <v>-5</v>
      </c>
      <c r="H6" s="71">
        <f>+G6</f>
        <v>-5</v>
      </c>
    </row>
    <row r="7" spans="2:8" ht="13.2" customHeight="1" x14ac:dyDescent="0.25">
      <c r="B7" s="62" t="s">
        <v>11</v>
      </c>
      <c r="C7" s="77"/>
      <c r="D7" s="77"/>
      <c r="E7" s="61">
        <f>+E5+E6</f>
        <v>195</v>
      </c>
      <c r="F7" s="60">
        <f>+F5+F6</f>
        <v>205</v>
      </c>
      <c r="G7" s="60">
        <f>+G5+G6</f>
        <v>230</v>
      </c>
      <c r="H7" s="60">
        <f>+H5+H6</f>
        <v>180</v>
      </c>
    </row>
    <row r="8" spans="2:8" s="72" customFormat="1" ht="13.2" customHeight="1" x14ac:dyDescent="0.25">
      <c r="B8" s="56" t="s">
        <v>16</v>
      </c>
      <c r="C8" s="78"/>
      <c r="D8" s="78"/>
      <c r="E8" s="79"/>
      <c r="F8" s="55">
        <f>+F7-E7</f>
        <v>10</v>
      </c>
      <c r="G8" s="55">
        <f>+G7-F7</f>
        <v>25</v>
      </c>
      <c r="H8" s="55">
        <f>+H7-G7</f>
        <v>-50</v>
      </c>
    </row>
    <row r="9" spans="2:8" ht="13.2" customHeight="1" x14ac:dyDescent="0.25">
      <c r="B9" s="76"/>
      <c r="C9" s="76"/>
      <c r="D9" s="76"/>
      <c r="E9" s="80"/>
      <c r="F9" s="76"/>
      <c r="G9" s="76"/>
      <c r="H9" s="76"/>
    </row>
    <row r="10" spans="2:8" ht="13.2" customHeight="1" x14ac:dyDescent="0.25">
      <c r="B10" s="59" t="s">
        <v>10</v>
      </c>
      <c r="C10" s="76"/>
      <c r="D10" s="76"/>
      <c r="E10" s="58">
        <v>95</v>
      </c>
      <c r="F10" s="57">
        <f>+E10+5</f>
        <v>100</v>
      </c>
      <c r="G10" s="57">
        <f>+F10-10</f>
        <v>90</v>
      </c>
      <c r="H10" s="57">
        <f>+G10+20</f>
        <v>110</v>
      </c>
    </row>
    <row r="11" spans="2:8" s="74" customFormat="1" ht="13.2" customHeight="1" x14ac:dyDescent="0.25">
      <c r="B11" s="62" t="s">
        <v>15</v>
      </c>
      <c r="C11" s="81"/>
      <c r="D11" s="81"/>
      <c r="E11" s="82"/>
      <c r="F11" s="75">
        <f>+AVERAGE(E10:F10)</f>
        <v>97.5</v>
      </c>
      <c r="G11" s="75">
        <f>+AVERAGE(F10:G10)</f>
        <v>95</v>
      </c>
      <c r="H11" s="75">
        <f>+AVERAGE(G10:H10)</f>
        <v>100</v>
      </c>
    </row>
    <row r="12" spans="2:8" ht="13.2" customHeight="1" x14ac:dyDescent="0.25">
      <c r="B12" s="76"/>
      <c r="C12" s="76"/>
      <c r="D12" s="76"/>
      <c r="E12" s="80"/>
      <c r="F12" s="76"/>
      <c r="G12" s="76"/>
      <c r="H12" s="76"/>
    </row>
    <row r="13" spans="2:8" s="31" customFormat="1" ht="13.2" customHeight="1" x14ac:dyDescent="0.25">
      <c r="B13" s="65" t="s">
        <v>9</v>
      </c>
      <c r="C13" s="83"/>
      <c r="D13" s="83"/>
      <c r="E13" s="83"/>
      <c r="F13" s="66">
        <f>+F7/F11</f>
        <v>2.1025641025641026</v>
      </c>
      <c r="G13" s="66">
        <f>+G7/G11</f>
        <v>2.4210526315789473</v>
      </c>
      <c r="H13" s="67">
        <f>+H7/H11</f>
        <v>1.8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2022-09-26T05:55:16Z</dcterms:modified>
</cp:coreProperties>
</file>