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1724680E-0598-4527-9E56-7BECA4F83A8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G6" i="1"/>
  <c r="H7" i="1"/>
  <c r="I7" i="1" s="1"/>
  <c r="J7" i="1" s="1"/>
  <c r="K7" i="1" s="1"/>
  <c r="G9" i="1"/>
  <c r="H9" i="1" s="1"/>
  <c r="H10" i="1"/>
  <c r="I10" i="1" s="1"/>
  <c r="J10" i="1" s="1"/>
  <c r="K10" i="1" s="1"/>
  <c r="G12" i="1"/>
  <c r="H13" i="1"/>
  <c r="I13" i="1" s="1"/>
  <c r="J13" i="1" s="1"/>
  <c r="K13" i="1" s="1"/>
  <c r="G16" i="1"/>
  <c r="F19" i="1"/>
  <c r="F20" i="1"/>
  <c r="F21" i="1"/>
  <c r="I9" i="1" l="1"/>
  <c r="J9" i="1" s="1"/>
  <c r="H12" i="1"/>
  <c r="I12" i="1" s="1"/>
  <c r="J12" i="1" s="1"/>
  <c r="K12" i="1" s="1"/>
  <c r="H6" i="1"/>
  <c r="I6" i="1" s="1"/>
  <c r="J6" i="1" s="1"/>
  <c r="G19" i="1"/>
  <c r="G21" i="1"/>
  <c r="H16" i="1"/>
  <c r="I16" i="1" s="1"/>
  <c r="J16" i="1" s="1"/>
  <c r="K16" i="1" s="1"/>
  <c r="G20" i="1"/>
  <c r="J20" i="1" l="1"/>
  <c r="K9" i="1"/>
  <c r="K20" i="1" s="1"/>
  <c r="I21" i="1"/>
  <c r="H21" i="1"/>
  <c r="I19" i="1"/>
  <c r="H19" i="1"/>
  <c r="K6" i="1"/>
  <c r="J19" i="1"/>
  <c r="J21" i="1"/>
  <c r="H20" i="1"/>
  <c r="I20" i="1"/>
  <c r="K19" i="1" l="1"/>
  <c r="K21" i="1"/>
</calcChain>
</file>

<file path=xl/sharedStrings.xml><?xml version="1.0" encoding="utf-8"?>
<sst xmlns="http://schemas.openxmlformats.org/spreadsheetml/2006/main" count="25" uniqueCount="22">
  <si>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</si>
  <si>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</si>
  <si>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</si>
  <si>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</si>
  <si>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</si>
  <si>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</si>
  <si>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</si>
  <si>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</si>
  <si>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Interest Coverage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</si>
  <si>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Interest Coverage Ratio</t>
    </r>
  </si>
  <si>
    <t>EBIT Interest Coverage Ratio</t>
  </si>
  <si>
    <t>EBITDA Interest Coverage Ratio</t>
  </si>
  <si>
    <t>Total Interest Expense</t>
  </si>
  <si>
    <t>Interest Expense Calculation</t>
  </si>
  <si>
    <t>EBIT</t>
  </si>
  <si>
    <t>EBITDA</t>
  </si>
  <si>
    <t>Income Statement</t>
  </si>
  <si>
    <t>Step</t>
  </si>
  <si>
    <t>Interest Coverage Ratio</t>
  </si>
  <si>
    <t>(EBITDA – Capex) Interest Coverage Ratio</t>
  </si>
  <si>
    <t>% YoY Growth</t>
  </si>
  <si>
    <t>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</si>
</sst>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\x_);\(0.0\x\)_);\-\-_);@_)"/>
    <numFmt numFmtId="168" formatCode="@_)"/>
    <numFmt numFmtId="169" formatCode="&quot;$&quot;#,##0.0_);\(&quot;$&quot;#,##0.0\);\-\-_);@_)"/>
    <numFmt numFmtId="170" formatCode="&quot;Year&quot;\ 0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5" fillId="0" borderId="18" xfId="0" applyNumberFormat="1" applyFont="1" applyBorder="1" applyAlignment="1">
      <alignment horizontal="right"/>
    </xf>
    <xf numFmtId="168" fontId="5" fillId="0" borderId="0" xfId="0" quotePrefix="1" applyNumberFormat="1" applyFont="1" applyAlignment="1">
      <alignment horizontal="left"/>
    </xf>
    <xf numFmtId="164" fontId="5" fillId="0" borderId="18" xfId="0" applyNumberFormat="1" applyFont="1" applyBorder="1" applyAlignment="1">
      <alignment horizontal="right"/>
    </xf>
    <xf numFmtId="169" fontId="23" fillId="0" borderId="20" xfId="0" applyNumberFormat="1" applyFont="1" applyBorder="1" applyAlignment="1">
      <alignment horizontal="center"/>
    </xf>
    <xf numFmtId="165" fontId="24" fillId="0" borderId="0" xfId="0" applyNumberFormat="1" applyFont="1"/>
    <xf numFmtId="165" fontId="23" fillId="0" borderId="18" xfId="0" applyNumberFormat="1" applyFont="1" applyBorder="1"/>
    <xf numFmtId="164" fontId="25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right"/>
    </xf>
    <xf numFmtId="166" fontId="23" fillId="0" borderId="20" xfId="0" applyNumberFormat="1" applyFont="1" applyBorder="1" applyAlignment="1">
      <alignment horizontal="center"/>
    </xf>
    <xf numFmtId="166" fontId="24" fillId="0" borderId="0" xfId="0" applyNumberFormat="1" applyFont="1"/>
    <xf numFmtId="166" fontId="23" fillId="0" borderId="0" xfId="0" applyNumberFormat="1" applyFont="1"/>
    <xf numFmtId="166" fontId="23" fillId="0" borderId="18" xfId="0" applyNumberFormat="1" applyFont="1" applyBorder="1"/>
    <xf numFmtId="168" fontId="5" fillId="0" borderId="0" xfId="0" quotePrefix="1" applyNumberFormat="1" applyFont="1" applyAlignment="1">
      <alignment horizontal="left" indent="1"/>
    </xf>
    <xf numFmtId="168" fontId="25" fillId="0" borderId="0" xfId="0" quotePrefix="1" applyNumberFormat="1" applyFont="1" applyAlignment="1">
      <alignment horizontal="left"/>
    </xf>
    <xf numFmtId="170" fontId="0" fillId="0" borderId="19" xfId="0" quotePrefix="1" applyNumberFormat="1" applyFont="1" applyBorder="1" applyAlignment="1">
      <alignment horizontal="right"/>
    </xf>
    <xf numFmtId="170" fontId="0" fillId="0" borderId="17" xfId="0" quotePrefix="1" applyNumberFormat="1" applyFont="1" applyBorder="1" applyAlignment="1">
      <alignment horizontal="right"/>
    </xf>
    <xf numFmtId="164" fontId="0" fillId="0" borderId="17" xfId="0" applyNumberFormat="1" applyFont="1" applyBorder="1" applyAlignment="1">
      <alignment horizontal="right"/>
    </xf>
    <xf numFmtId="49" fontId="0" fillId="0" borderId="17" xfId="0" quotePrefix="1" applyNumberFormat="1" applyFont="1" applyBorder="1" applyAlignment="1">
      <alignment horizontal="center"/>
    </xf>
    <xf numFmtId="164" fontId="0" fillId="0" borderId="18" xfId="0" applyNumberFormat="1" applyFont="1" applyBorder="1" applyAlignment="1"/>
    <xf numFmtId="168" fontId="22" fillId="12" borderId="21" xfId="0" quotePrefix="1" applyNumberFormat="1" applyFont="1" applyFill="1" applyBorder="1" applyAlignment="1">
      <alignment horizontal="left"/>
    </xf>
    <xf numFmtId="164" fontId="5" fillId="12" borderId="22" xfId="0" applyNumberFormat="1" applyFont="1" applyFill="1" applyBorder="1" applyAlignment="1">
      <alignment horizontal="right"/>
    </xf>
    <xf numFmtId="164" fontId="5" fillId="12" borderId="23" xfId="0" applyNumberFormat="1" applyFont="1" applyFill="1" applyBorder="1" applyAlignment="1">
      <alignment horizontal="right"/>
    </xf>
    <xf numFmtId="164" fontId="5" fillId="12" borderId="24" xfId="0" applyNumberFormat="1" applyFont="1" applyFill="1" applyBorder="1" applyAlignment="1">
      <alignment horizontal="center"/>
    </xf>
    <xf numFmtId="164" fontId="26" fillId="0" borderId="0" xfId="0" quotePrefix="1" applyNumberFormat="1" applyFont="1" applyAlignment="1">
      <alignment horizontal="left"/>
    </xf>
    <xf numFmtId="164" fontId="25" fillId="0" borderId="18" xfId="0" quotePrefix="1" applyNumberFormat="1" applyFont="1" applyBorder="1" applyAlignment="1">
      <alignment horizontal="center"/>
    </xf>
    <xf numFmtId="164" fontId="25" fillId="0" borderId="0" xfId="0" quotePrefix="1" applyNumberFormat="1" applyFont="1" applyAlignment="1">
      <alignment horizontal="center"/>
    </xf>
    <xf numFmtId="164" fontId="5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left" indent="1"/>
    </xf>
    <xf numFmtId="164" fontId="23" fillId="0" borderId="18" xfId="0" applyNumberFormat="1" applyFont="1" applyBorder="1"/>
    <xf numFmtId="164" fontId="24" fillId="0" borderId="0" xfId="0" applyNumberFormat="1" applyFont="1"/>
    <xf numFmtId="164" fontId="23" fillId="0" borderId="0" xfId="0" applyNumberFormat="1" applyFont="1"/>
    <xf numFmtId="164" fontId="22" fillId="12" borderId="22" xfId="0" quotePrefix="1" applyNumberFormat="1" applyFont="1" applyFill="1" applyBorder="1" applyAlignment="1">
      <alignment horizontal="lef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terest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0l4EyNBn+VhGKzUNyCdAbdO2IdPq+FnU6m7TrKma1vp0GZ9zV/kEW5/B8cmDbHGWaIYpUBYrdWBBaAv5ysmMSw==" saltValue="FfvFwaM8eGBn1YGGyUoQk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nterest Coverage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2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1" width="10.77734375" style="30"/>
    <col min="12" max="12" width="2.77734375" style="30" customWidth="1"/>
    <col min="13" max="13" width="8.77734375" style="30" customWidth="1"/>
    <col min="14" max="16384" width="10.77734375" style="30"/>
  </cols>
  <sheetData>
    <row r="2" spans="2:13" s="31" customFormat="1" ht="13.2" customHeight="1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s="31" customFormat="1" ht="13.2" customHeight="1" x14ac:dyDescent="0.25">
      <c r="B3" s="33" t="s">
        <v>7</v>
      </c>
      <c r="C3" s="33"/>
      <c r="D3" s="33"/>
      <c r="E3" s="33"/>
      <c r="F3" s="72">
        <v>0</v>
      </c>
      <c r="G3" s="73">
        <f>+F3+1</f>
        <v>1</v>
      </c>
      <c r="H3" s="73">
        <f t="shared" ref="H3:K3" si="0">+G3+1</f>
        <v>2</v>
      </c>
      <c r="I3" s="73">
        <f t="shared" si="0"/>
        <v>3</v>
      </c>
      <c r="J3" s="73">
        <f t="shared" si="0"/>
        <v>4</v>
      </c>
      <c r="K3" s="73">
        <f t="shared" si="0"/>
        <v>5</v>
      </c>
      <c r="L3" s="74"/>
      <c r="M3" s="75" t="s">
        <v>17</v>
      </c>
    </row>
    <row r="4" spans="2:13" ht="13.2" customHeight="1" x14ac:dyDescent="0.25">
      <c r="F4" s="76"/>
    </row>
    <row r="5" spans="2:13" ht="13.2" customHeight="1" x14ac:dyDescent="0.25">
      <c r="B5" s="71" t="s">
        <v>16</v>
      </c>
      <c r="C5" s="81"/>
      <c r="D5" s="81"/>
      <c r="E5" s="65"/>
      <c r="F5" s="82"/>
      <c r="G5" s="83"/>
      <c r="H5" s="83"/>
      <c r="I5" s="83"/>
      <c r="J5" s="83"/>
      <c r="K5" s="83"/>
      <c r="L5" s="65"/>
      <c r="M5" s="64"/>
    </row>
    <row r="6" spans="2:13" ht="13.2" customHeight="1" x14ac:dyDescent="0.25">
      <c r="B6" s="59" t="s">
        <v>15</v>
      </c>
      <c r="C6" s="84"/>
      <c r="D6" s="84"/>
      <c r="E6" s="56"/>
      <c r="F6" s="63">
        <v>60</v>
      </c>
      <c r="G6" s="62">
        <f>+F6*(1+G7)</f>
        <v>62.400000000000006</v>
      </c>
      <c r="H6" s="62">
        <f>+G6*(1+H7)</f>
        <v>66.144000000000005</v>
      </c>
      <c r="I6" s="62">
        <f>+H6*(1+I7)</f>
        <v>71.435520000000011</v>
      </c>
      <c r="J6" s="62">
        <f>+I6*(1+J7)</f>
        <v>78.579072000000025</v>
      </c>
      <c r="K6" s="62">
        <f>+J6*(1+K7)</f>
        <v>88.008560640000042</v>
      </c>
      <c r="L6" s="56"/>
      <c r="M6" s="55"/>
    </row>
    <row r="7" spans="2:13" ht="13.2" customHeight="1" x14ac:dyDescent="0.25">
      <c r="B7" s="70" t="s">
        <v>20</v>
      </c>
      <c r="C7" s="85"/>
      <c r="D7" s="85"/>
      <c r="E7" s="56"/>
      <c r="F7" s="69">
        <v>0</v>
      </c>
      <c r="G7" s="68">
        <v>0.04</v>
      </c>
      <c r="H7" s="67">
        <f>+G7+$M7</f>
        <v>0.06</v>
      </c>
      <c r="I7" s="67">
        <f>+H7+$M7</f>
        <v>0.08</v>
      </c>
      <c r="J7" s="67">
        <f>+I7+$M7</f>
        <v>0.1</v>
      </c>
      <c r="K7" s="67">
        <f>+J7+$M7</f>
        <v>0.12000000000000001</v>
      </c>
      <c r="L7" s="56"/>
      <c r="M7" s="66">
        <v>0.02</v>
      </c>
    </row>
    <row r="8" spans="2:13" ht="13.2" customHeight="1" x14ac:dyDescent="0.25">
      <c r="B8" s="85"/>
      <c r="C8" s="85"/>
      <c r="D8" s="85"/>
      <c r="E8" s="56"/>
      <c r="F8" s="86"/>
      <c r="G8" s="87"/>
      <c r="H8" s="87"/>
      <c r="I8" s="87"/>
      <c r="J8" s="87"/>
      <c r="K8" s="87"/>
      <c r="L8" s="56"/>
      <c r="M8" s="55"/>
    </row>
    <row r="9" spans="2:13" ht="13.2" customHeight="1" x14ac:dyDescent="0.25">
      <c r="B9" s="59" t="s">
        <v>14</v>
      </c>
      <c r="C9" s="84"/>
      <c r="D9" s="84"/>
      <c r="E9" s="56"/>
      <c r="F9" s="63">
        <v>40</v>
      </c>
      <c r="G9" s="62">
        <f>+F9*(1+G10)</f>
        <v>41.4</v>
      </c>
      <c r="H9" s="62">
        <f>+G9*(1+H10)</f>
        <v>43.47</v>
      </c>
      <c r="I9" s="62">
        <f>+H9*(1+I10)</f>
        <v>46.295549999999999</v>
      </c>
      <c r="J9" s="62">
        <f>+I9*(1+J10)</f>
        <v>49.999194000000003</v>
      </c>
      <c r="K9" s="62">
        <f>+J9*(1+K10)</f>
        <v>54.749117429999998</v>
      </c>
      <c r="L9" s="56"/>
      <c r="M9" s="55"/>
    </row>
    <row r="10" spans="2:13" ht="13.2" customHeight="1" x14ac:dyDescent="0.25">
      <c r="B10" s="70" t="s">
        <v>20</v>
      </c>
      <c r="C10" s="85"/>
      <c r="D10" s="85"/>
      <c r="E10" s="56"/>
      <c r="F10" s="69">
        <v>0</v>
      </c>
      <c r="G10" s="68">
        <v>3.5000000000000003E-2</v>
      </c>
      <c r="H10" s="67">
        <f>+G10+$M10</f>
        <v>0.05</v>
      </c>
      <c r="I10" s="67">
        <f>+H10+$M10</f>
        <v>6.5000000000000002E-2</v>
      </c>
      <c r="J10" s="67">
        <f>+I10+$M10</f>
        <v>0.08</v>
      </c>
      <c r="K10" s="67">
        <f>+J10+$M10</f>
        <v>9.5000000000000001E-2</v>
      </c>
      <c r="L10" s="56"/>
      <c r="M10" s="66">
        <v>1.4999999999999999E-2</v>
      </c>
    </row>
    <row r="11" spans="2:13" ht="13.2" customHeight="1" x14ac:dyDescent="0.25">
      <c r="B11" s="85"/>
      <c r="C11" s="85"/>
      <c r="D11" s="85"/>
      <c r="E11" s="56"/>
      <c r="F11" s="86"/>
      <c r="G11" s="88"/>
      <c r="H11" s="87"/>
      <c r="I11" s="87"/>
      <c r="J11" s="87"/>
      <c r="K11" s="87"/>
      <c r="L11" s="56"/>
      <c r="M11" s="55"/>
    </row>
    <row r="12" spans="2:13" ht="13.2" customHeight="1" x14ac:dyDescent="0.25">
      <c r="B12" s="59" t="s">
        <v>21</v>
      </c>
      <c r="C12" s="84"/>
      <c r="D12" s="84"/>
      <c r="E12" s="56"/>
      <c r="F12" s="63">
        <v>25</v>
      </c>
      <c r="G12" s="62">
        <f>+F12*(1+G13)</f>
        <v>26.25</v>
      </c>
      <c r="H12" s="62">
        <f>+G12*(1+H13)</f>
        <v>28.087500000000002</v>
      </c>
      <c r="I12" s="62">
        <f>+H12*(1+I13)</f>
        <v>30.615375000000004</v>
      </c>
      <c r="J12" s="62">
        <f>+I12*(1+J13)</f>
        <v>33.983066250000007</v>
      </c>
      <c r="K12" s="62">
        <f>+J12*(1+K13)</f>
        <v>38.400864862500008</v>
      </c>
      <c r="L12" s="56"/>
      <c r="M12" s="55"/>
    </row>
    <row r="13" spans="2:13" ht="13.2" customHeight="1" x14ac:dyDescent="0.25">
      <c r="B13" s="70" t="s">
        <v>20</v>
      </c>
      <c r="C13" s="85"/>
      <c r="D13" s="85"/>
      <c r="E13" s="56"/>
      <c r="F13" s="69">
        <v>0</v>
      </c>
      <c r="G13" s="68">
        <v>0.05</v>
      </c>
      <c r="H13" s="67">
        <f>+G13+$M13</f>
        <v>7.0000000000000007E-2</v>
      </c>
      <c r="I13" s="67">
        <f>+H13+$M13</f>
        <v>9.0000000000000011E-2</v>
      </c>
      <c r="J13" s="67">
        <f>+I13+$M13</f>
        <v>0.11000000000000001</v>
      </c>
      <c r="K13" s="67">
        <f>+J13+$M13</f>
        <v>0.13</v>
      </c>
      <c r="L13" s="56"/>
      <c r="M13" s="66">
        <v>0.02</v>
      </c>
    </row>
    <row r="14" spans="2:13" ht="13.2" customHeight="1" x14ac:dyDescent="0.25">
      <c r="B14" s="84"/>
      <c r="C14" s="84"/>
      <c r="D14" s="84"/>
      <c r="E14" s="56"/>
      <c r="F14" s="86"/>
      <c r="G14" s="87"/>
      <c r="H14" s="87"/>
      <c r="I14" s="87"/>
      <c r="J14" s="87"/>
      <c r="K14" s="87"/>
      <c r="L14" s="56"/>
      <c r="M14" s="55"/>
    </row>
    <row r="15" spans="2:13" ht="13.2" customHeight="1" x14ac:dyDescent="0.25">
      <c r="B15" s="71" t="s">
        <v>13</v>
      </c>
      <c r="C15" s="81"/>
      <c r="D15" s="81"/>
      <c r="E15" s="65"/>
      <c r="F15" s="82"/>
      <c r="G15" s="83"/>
      <c r="H15" s="83"/>
      <c r="I15" s="83"/>
      <c r="J15" s="83"/>
      <c r="K15" s="83"/>
      <c r="L15" s="65"/>
      <c r="M15" s="64"/>
    </row>
    <row r="16" spans="2:13" ht="13.2" customHeight="1" x14ac:dyDescent="0.25">
      <c r="B16" s="59" t="s">
        <v>12</v>
      </c>
      <c r="C16" s="84"/>
      <c r="D16" s="84"/>
      <c r="E16" s="56"/>
      <c r="F16" s="63">
        <v>30</v>
      </c>
      <c r="G16" s="62">
        <f>+F16+$M16</f>
        <v>28</v>
      </c>
      <c r="H16" s="62">
        <f>+G16+$M16</f>
        <v>26</v>
      </c>
      <c r="I16" s="62">
        <f>+H16+$M16</f>
        <v>24</v>
      </c>
      <c r="J16" s="62">
        <f>+I16+$M16</f>
        <v>22</v>
      </c>
      <c r="K16" s="62">
        <f>+J16+$M16</f>
        <v>20</v>
      </c>
      <c r="L16" s="56"/>
      <c r="M16" s="61">
        <v>-2</v>
      </c>
    </row>
    <row r="17" spans="2:13" ht="13.2" customHeight="1" x14ac:dyDescent="0.25">
      <c r="B17" s="84"/>
      <c r="C17" s="84"/>
      <c r="D17" s="84"/>
      <c r="E17" s="56"/>
      <c r="F17" s="60"/>
      <c r="G17" s="56"/>
      <c r="H17" s="56"/>
      <c r="I17" s="56"/>
      <c r="J17" s="56"/>
      <c r="K17" s="56"/>
      <c r="L17" s="56"/>
      <c r="M17" s="55"/>
    </row>
    <row r="18" spans="2:13" ht="13.2" customHeight="1" x14ac:dyDescent="0.25">
      <c r="B18" s="77" t="s">
        <v>18</v>
      </c>
      <c r="C18" s="89"/>
      <c r="D18" s="89"/>
      <c r="E18" s="78"/>
      <c r="F18" s="79"/>
      <c r="G18" s="78"/>
      <c r="H18" s="78"/>
      <c r="I18" s="78"/>
      <c r="J18" s="78"/>
      <c r="K18" s="78"/>
      <c r="L18" s="78"/>
      <c r="M18" s="80"/>
    </row>
    <row r="19" spans="2:13" ht="13.2" customHeight="1" x14ac:dyDescent="0.25">
      <c r="B19" s="59" t="s">
        <v>11</v>
      </c>
      <c r="C19" s="84"/>
      <c r="D19" s="84"/>
      <c r="E19" s="56"/>
      <c r="F19" s="58">
        <f>+F6/F$16</f>
        <v>2</v>
      </c>
      <c r="G19" s="57">
        <f>+G6/G$16</f>
        <v>2.2285714285714286</v>
      </c>
      <c r="H19" s="57">
        <f>+H6/H$16</f>
        <v>2.544</v>
      </c>
      <c r="I19" s="57">
        <f>+I6/I$16</f>
        <v>2.9764800000000005</v>
      </c>
      <c r="J19" s="57">
        <f>+J6/J$16</f>
        <v>3.5717760000000012</v>
      </c>
      <c r="K19" s="57">
        <f>+K6/K$16</f>
        <v>4.4004280320000024</v>
      </c>
      <c r="L19" s="56"/>
      <c r="M19" s="55"/>
    </row>
    <row r="20" spans="2:13" ht="13.2" customHeight="1" x14ac:dyDescent="0.25">
      <c r="B20" s="59" t="s">
        <v>10</v>
      </c>
      <c r="C20" s="84"/>
      <c r="D20" s="84"/>
      <c r="E20" s="56"/>
      <c r="F20" s="58">
        <f>+F9/F$16</f>
        <v>1.3333333333333333</v>
      </c>
      <c r="G20" s="57">
        <f>+G9/G$16</f>
        <v>1.4785714285714284</v>
      </c>
      <c r="H20" s="57">
        <f>+H9/H$16</f>
        <v>1.6719230769230768</v>
      </c>
      <c r="I20" s="57">
        <f>+I9/I$16</f>
        <v>1.9289812499999999</v>
      </c>
      <c r="J20" s="57">
        <f>+J9/J$16</f>
        <v>2.2726906363636363</v>
      </c>
      <c r="K20" s="57">
        <f>+K9/K$16</f>
        <v>2.7374558714999999</v>
      </c>
      <c r="L20" s="56"/>
      <c r="M20" s="55"/>
    </row>
    <row r="21" spans="2:13" ht="13.2" customHeight="1" x14ac:dyDescent="0.25">
      <c r="B21" s="59" t="s">
        <v>19</v>
      </c>
      <c r="C21" s="84"/>
      <c r="D21" s="84"/>
      <c r="E21" s="56"/>
      <c r="F21" s="58">
        <f>+(F6-F12)/F16</f>
        <v>1.1666666666666667</v>
      </c>
      <c r="G21" s="57">
        <f>+(G6-G12)/G16</f>
        <v>1.2910714285714289</v>
      </c>
      <c r="H21" s="57">
        <f>+(H6-H12)/H16</f>
        <v>1.4637115384615385</v>
      </c>
      <c r="I21" s="57">
        <f>+(I6-I12)/I16</f>
        <v>1.7008393750000004</v>
      </c>
      <c r="J21" s="57">
        <f>+(J6-J12)/J16</f>
        <v>2.0270911704545465</v>
      </c>
      <c r="K21" s="57">
        <f>+(K6-K12)/K16</f>
        <v>2.4803847888750017</v>
      </c>
      <c r="L21" s="56"/>
      <c r="M21" s="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2022-09-29T21:01:30Z</dcterms:modified>
</cp:coreProperties>
</file>