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F2C05093-F410-430A-A1FE-E5B1DDB2E8D6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G5" i="1" s="1"/>
  <c r="F6" i="1"/>
  <c r="G6" i="1" s="1"/>
  <c r="E7" i="1"/>
  <c r="E24" i="1" s="1"/>
  <c r="E25" i="1" s="1"/>
  <c r="F8" i="1"/>
  <c r="G8" i="1" s="1"/>
  <c r="E9" i="1"/>
  <c r="E19" i="1" s="1"/>
  <c r="F12" i="1"/>
  <c r="G12" i="1" s="1"/>
  <c r="F13" i="1"/>
  <c r="G13" i="1" s="1"/>
  <c r="F14" i="1"/>
  <c r="G14" i="1" s="1"/>
  <c r="F15" i="1"/>
  <c r="G15" i="1" s="1"/>
  <c r="F16" i="1"/>
  <c r="G16" i="1" s="1"/>
  <c r="G7" i="1" l="1"/>
  <c r="E21" i="1"/>
  <c r="E20" i="1"/>
  <c r="F7" i="1"/>
  <c r="G9" i="1" l="1"/>
  <c r="G24" i="1"/>
  <c r="G25" i="1" s="1"/>
  <c r="F9" i="1"/>
  <c r="F24" i="1"/>
  <c r="F25" i="1" s="1"/>
  <c r="G19" i="1" l="1"/>
  <c r="G20" i="1"/>
  <c r="G21" i="1"/>
  <c r="F19" i="1"/>
  <c r="F20" i="1"/>
  <c r="F21" i="1"/>
</calcChain>
</file>

<file path=xl/sharedStrings.xml><?xml version="1.0" encoding="utf-8"?>
<sst xmlns="http://schemas.openxmlformats.org/spreadsheetml/2006/main" count="32" uniqueCount="32">
  <si>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</si>
  <si>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</si>
  <si>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</si>
  <si>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</si>
  <si>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</si>
  <si>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</si>
  <si>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</si>
  <si>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</si>
  <si>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Valuation Multiple</t>
    </r>
  </si>
  <si>
    <t>Valuation Multiple Template</t>
  </si>
  <si>
    <t>Valuation Multiple</t>
  </si>
  <si>
    <t>PEG Ratio</t>
  </si>
  <si>
    <t>P/E Ratio</t>
  </si>
  <si>
    <t>Equity Value Multiples</t>
  </si>
  <si>
    <t>EV/EBITDA</t>
  </si>
  <si>
    <t>EV/EBIT</t>
  </si>
  <si>
    <t>EV/Revenue</t>
  </si>
  <si>
    <t>Enterprise Value Multiples</t>
  </si>
  <si>
    <t>Expected EPS Growth Rate (NTM)</t>
  </si>
  <si>
    <t>Net Income (LTM)</t>
  </si>
  <si>
    <t>EBITDA (LTM)</t>
  </si>
  <si>
    <t>EBIT (LTM)</t>
  </si>
  <si>
    <t>Revenue (LTM)</t>
  </si>
  <si>
    <t>Financial Data</t>
  </si>
  <si>
    <t>Enterprise Value (TEV)</t>
  </si>
  <si>
    <t>(+) Net Debt</t>
  </si>
  <si>
    <t>Equity Value (Market Capitalization)</t>
  </si>
  <si>
    <t>Total Diluted Shares Outstanding (mm)</t>
  </si>
  <si>
    <t>Latest Closing Share Price</t>
  </si>
  <si>
    <t>Company C</t>
  </si>
  <si>
    <t>Company B</t>
  </si>
  <si>
    <t>Company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</si>
</sst>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_(* #,##0.0\x_);_(* \(#,##0.0\x\);_(* &quot;-&quot;??_);_(@_)"/>
    <numFmt numFmtId="168" formatCode="0.0\x_);\(0.0\x\)_);\-\-_)"/>
    <numFmt numFmtId="172" formatCode="#,##0_);\(#,##0\);\-\-_)"/>
    <numFmt numFmtId="175" formatCode="&quot;$&quot;#,##0.00_);\(&quot;$&quot;#,##0.00\);\-\-_);@_)"/>
    <numFmt numFmtId="176" formatCode="@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sz val="10"/>
      <color rgb="FF3333FF"/>
      <name val="Arial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  <xf numFmtId="9" fontId="5" fillId="0" borderId="0" applyFont="0" applyFill="0" applyBorder="0" applyAlignment="0" applyProtection="0"/>
  </cellStyleXfs>
  <cellXfs count="9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7" fontId="5" fillId="0" borderId="0" xfId="11" applyNumberFormat="1" applyFont="1"/>
    <xf numFmtId="168" fontId="5" fillId="0" borderId="0" xfId="0" applyNumberFormat="1" applyFont="1"/>
    <xf numFmtId="0" fontId="5" fillId="0" borderId="0" xfId="0" applyFont="1"/>
    <xf numFmtId="168" fontId="24" fillId="0" borderId="0" xfId="0" applyNumberFormat="1" applyFont="1"/>
    <xf numFmtId="0" fontId="5" fillId="0" borderId="0" xfId="0" quotePrefix="1" applyFont="1"/>
    <xf numFmtId="0" fontId="22" fillId="12" borderId="0" xfId="0" quotePrefix="1" applyFont="1" applyFill="1"/>
    <xf numFmtId="172" fontId="24" fillId="0" borderId="0" xfId="0" applyNumberFormat="1" applyFont="1"/>
    <xf numFmtId="172" fontId="23" fillId="0" borderId="0" xfId="0" applyNumberFormat="1" applyFont="1"/>
    <xf numFmtId="172" fontId="26" fillId="0" borderId="0" xfId="0" applyNumberFormat="1" applyFont="1"/>
    <xf numFmtId="175" fontId="26" fillId="0" borderId="0" xfId="0" applyNumberFormat="1" applyFont="1"/>
    <xf numFmtId="175" fontId="24" fillId="0" borderId="0" xfId="0" applyNumberFormat="1" applyFont="1"/>
    <xf numFmtId="165" fontId="23" fillId="0" borderId="0" xfId="0" applyNumberFormat="1" applyFont="1"/>
    <xf numFmtId="165" fontId="24" fillId="0" borderId="0" xfId="0" applyNumberFormat="1" applyFont="1"/>
    <xf numFmtId="166" fontId="23" fillId="0" borderId="0" xfId="0" applyNumberFormat="1" applyFont="1"/>
    <xf numFmtId="166" fontId="24" fillId="0" borderId="0" xfId="0" applyNumberFormat="1" applyFont="1"/>
    <xf numFmtId="164" fontId="5" fillId="0" borderId="0" xfId="0" applyNumberFormat="1" applyFont="1"/>
    <xf numFmtId="164" fontId="22" fillId="0" borderId="0" xfId="0" quotePrefix="1" applyNumberFormat="1" applyFont="1"/>
    <xf numFmtId="164" fontId="22" fillId="0" borderId="0" xfId="0" applyNumberFormat="1" applyFont="1"/>
    <xf numFmtId="164" fontId="25" fillId="0" borderId="0" xfId="0" applyNumberFormat="1" applyFont="1"/>
    <xf numFmtId="164" fontId="22" fillId="12" borderId="0" xfId="0" applyNumberFormat="1" applyFont="1" applyFill="1"/>
    <xf numFmtId="164" fontId="25" fillId="12" borderId="0" xfId="0" applyNumberFormat="1" applyFont="1" applyFill="1"/>
    <xf numFmtId="164" fontId="5" fillId="0" borderId="0" xfId="0" quotePrefix="1" applyNumberFormat="1" applyFont="1"/>
    <xf numFmtId="164" fontId="24" fillId="0" borderId="0" xfId="0" applyNumberFormat="1" applyFont="1"/>
    <xf numFmtId="0" fontId="22" fillId="13" borderId="19" xfId="0" quotePrefix="1" applyFont="1" applyFill="1" applyBorder="1"/>
    <xf numFmtId="164" fontId="22" fillId="13" borderId="20" xfId="0" applyNumberFormat="1" applyFont="1" applyFill="1" applyBorder="1"/>
    <xf numFmtId="164" fontId="25" fillId="13" borderId="20" xfId="0" applyNumberFormat="1" applyFont="1" applyFill="1" applyBorder="1"/>
    <xf numFmtId="164" fontId="25" fillId="13" borderId="21" xfId="0" applyNumberFormat="1" applyFont="1" applyFill="1" applyBorder="1"/>
    <xf numFmtId="0" fontId="22" fillId="13" borderId="19" xfId="0" applyFont="1" applyFill="1" applyBorder="1"/>
    <xf numFmtId="164" fontId="5" fillId="13" borderId="20" xfId="0" applyNumberFormat="1" applyFont="1" applyFill="1" applyBorder="1"/>
    <xf numFmtId="164" fontId="5" fillId="13" borderId="21" xfId="0" applyNumberFormat="1" applyFont="1" applyFill="1" applyBorder="1"/>
    <xf numFmtId="0" fontId="5" fillId="0" borderId="18" xfId="0" quotePrefix="1" applyFont="1" applyBorder="1"/>
    <xf numFmtId="164" fontId="5" fillId="0" borderId="18" xfId="0" applyNumberFormat="1" applyFont="1" applyBorder="1"/>
    <xf numFmtId="165" fontId="23" fillId="0" borderId="18" xfId="0" applyNumberFormat="1" applyFont="1" applyBorder="1"/>
    <xf numFmtId="165" fontId="24" fillId="0" borderId="18" xfId="0" applyNumberFormat="1" applyFont="1" applyBorder="1"/>
    <xf numFmtId="0" fontId="22" fillId="12" borderId="18" xfId="0" quotePrefix="1" applyFont="1" applyFill="1" applyBorder="1"/>
    <xf numFmtId="164" fontId="22" fillId="12" borderId="18" xfId="0" applyNumberFormat="1" applyFont="1" applyFill="1" applyBorder="1"/>
    <xf numFmtId="165" fontId="25" fillId="12" borderId="18" xfId="0" applyNumberFormat="1" applyFont="1" applyFill="1" applyBorder="1"/>
    <xf numFmtId="176" fontId="5" fillId="15" borderId="22" xfId="0" applyNumberFormat="1" applyFont="1" applyFill="1" applyBorder="1" applyAlignment="1">
      <alignment horizontal="center"/>
    </xf>
    <xf numFmtId="176" fontId="5" fillId="16" borderId="22" xfId="0" applyNumberFormat="1" applyFont="1" applyFill="1" applyBorder="1" applyAlignment="1">
      <alignment horizontal="center"/>
    </xf>
    <xf numFmtId="176" fontId="5" fillId="14" borderId="22" xfId="0" applyNumberFormat="1" applyFont="1" applyFill="1" applyBorder="1" applyAlignment="1">
      <alignment horizontal="center"/>
    </xf>
  </cellXfs>
  <cellStyles count="12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  <cellStyle name="Percent" xfId="11" builtinId="5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valuation-multiple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9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8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TWWExHQnRuRDgHVBmuAlcR8brgGHNSOUews44KeLwfttdk0dsTkF+C1UtkkG6XJJKclqdp1BtXBH52vd5hmXjQ==" saltValue="9SAPmf9WyWjeZ1tK412Vv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G25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7" width="12.77734375" style="30" customWidth="1"/>
    <col min="8" max="16384" width="10.77734375" style="30"/>
  </cols>
  <sheetData>
    <row r="2" spans="2:7" s="31" customFormat="1" ht="13.2" customHeight="1" x14ac:dyDescent="0.25">
      <c r="B2" s="32" t="s">
        <v>10</v>
      </c>
      <c r="C2" s="32"/>
      <c r="D2" s="32"/>
      <c r="E2" s="32"/>
      <c r="F2" s="32"/>
      <c r="G2" s="32"/>
    </row>
    <row r="3" spans="2:7" s="31" customFormat="1" ht="13.2" customHeight="1" x14ac:dyDescent="0.25">
      <c r="B3" s="33" t="s">
        <v>7</v>
      </c>
      <c r="C3" s="33"/>
      <c r="D3" s="33"/>
      <c r="E3" s="92" t="s">
        <v>31</v>
      </c>
      <c r="F3" s="93" t="s">
        <v>30</v>
      </c>
      <c r="G3" s="94" t="s">
        <v>29</v>
      </c>
    </row>
    <row r="4" spans="2:7" ht="13.2" customHeight="1" x14ac:dyDescent="0.25">
      <c r="B4" s="70"/>
      <c r="C4" s="70"/>
      <c r="D4" s="70"/>
    </row>
    <row r="5" spans="2:7" ht="13.2" customHeight="1" x14ac:dyDescent="0.25">
      <c r="B5" s="59" t="s">
        <v>28</v>
      </c>
      <c r="C5" s="70"/>
      <c r="D5" s="70"/>
      <c r="E5" s="64">
        <v>10</v>
      </c>
      <c r="F5" s="65">
        <f>+E5+5</f>
        <v>15</v>
      </c>
      <c r="G5" s="65">
        <f>+F5+5</f>
        <v>20</v>
      </c>
    </row>
    <row r="6" spans="2:7" ht="13.2" customHeight="1" x14ac:dyDescent="0.25">
      <c r="B6" s="59" t="s">
        <v>27</v>
      </c>
      <c r="C6" s="70"/>
      <c r="D6" s="70"/>
      <c r="E6" s="63">
        <v>500</v>
      </c>
      <c r="F6" s="61">
        <f>+E6-50</f>
        <v>450</v>
      </c>
      <c r="G6" s="61">
        <f>+F6-50</f>
        <v>400</v>
      </c>
    </row>
    <row r="7" spans="2:7" ht="13.2" customHeight="1" x14ac:dyDescent="0.25">
      <c r="B7" s="89" t="s">
        <v>26</v>
      </c>
      <c r="C7" s="90"/>
      <c r="D7" s="90"/>
      <c r="E7" s="91">
        <f>+E5*E6</f>
        <v>5000</v>
      </c>
      <c r="F7" s="91">
        <f>+F5*F6</f>
        <v>6750</v>
      </c>
      <c r="G7" s="91">
        <f>+G5*G6</f>
        <v>8000</v>
      </c>
    </row>
    <row r="8" spans="2:7" ht="13.2" customHeight="1" x14ac:dyDescent="0.25">
      <c r="B8" s="59" t="s">
        <v>25</v>
      </c>
      <c r="C8" s="70"/>
      <c r="D8" s="70"/>
      <c r="E8" s="62">
        <v>100</v>
      </c>
      <c r="F8" s="61">
        <f>+E8+250</f>
        <v>350</v>
      </c>
      <c r="G8" s="61">
        <f>+F8+250</f>
        <v>600</v>
      </c>
    </row>
    <row r="9" spans="2:7" ht="13.2" customHeight="1" x14ac:dyDescent="0.25">
      <c r="B9" s="89" t="s">
        <v>24</v>
      </c>
      <c r="C9" s="90"/>
      <c r="D9" s="90"/>
      <c r="E9" s="91">
        <f>+E7+E8</f>
        <v>5100</v>
      </c>
      <c r="F9" s="91">
        <f>+F7+F8</f>
        <v>7100</v>
      </c>
      <c r="G9" s="91">
        <f>+G7+G8</f>
        <v>8600</v>
      </c>
    </row>
    <row r="10" spans="2:7" ht="13.2" customHeight="1" x14ac:dyDescent="0.25">
      <c r="B10" s="71"/>
      <c r="C10" s="72"/>
      <c r="D10" s="72"/>
      <c r="E10" s="73"/>
      <c r="F10" s="73"/>
      <c r="G10" s="73"/>
    </row>
    <row r="11" spans="2:7" ht="13.2" customHeight="1" x14ac:dyDescent="0.25">
      <c r="B11" s="60" t="s">
        <v>23</v>
      </c>
      <c r="C11" s="74"/>
      <c r="D11" s="74"/>
      <c r="E11" s="75"/>
      <c r="F11" s="75"/>
      <c r="G11" s="75"/>
    </row>
    <row r="12" spans="2:7" ht="13.2" customHeight="1" x14ac:dyDescent="0.25">
      <c r="B12" s="85" t="s">
        <v>22</v>
      </c>
      <c r="C12" s="86"/>
      <c r="D12" s="86"/>
      <c r="E12" s="87">
        <v>5000</v>
      </c>
      <c r="F12" s="88">
        <f>+E12+2500</f>
        <v>7500</v>
      </c>
      <c r="G12" s="88">
        <f>+F12+2500</f>
        <v>10000</v>
      </c>
    </row>
    <row r="13" spans="2:7" ht="13.2" customHeight="1" x14ac:dyDescent="0.25">
      <c r="B13" s="59" t="s">
        <v>21</v>
      </c>
      <c r="C13" s="70"/>
      <c r="D13" s="70"/>
      <c r="E13" s="66">
        <v>800</v>
      </c>
      <c r="F13" s="67">
        <f>+E13+200</f>
        <v>1000</v>
      </c>
      <c r="G13" s="67">
        <f>+F13+200</f>
        <v>1200</v>
      </c>
    </row>
    <row r="14" spans="2:7" ht="13.2" customHeight="1" x14ac:dyDescent="0.25">
      <c r="B14" s="59" t="s">
        <v>20</v>
      </c>
      <c r="C14" s="70"/>
      <c r="D14" s="70"/>
      <c r="E14" s="66">
        <v>850</v>
      </c>
      <c r="F14" s="67">
        <f>+E14+250</f>
        <v>1100</v>
      </c>
      <c r="G14" s="67">
        <f>+F14+250</f>
        <v>1350</v>
      </c>
    </row>
    <row r="15" spans="2:7" ht="13.2" customHeight="1" x14ac:dyDescent="0.25">
      <c r="B15" s="59" t="s">
        <v>19</v>
      </c>
      <c r="C15" s="70"/>
      <c r="D15" s="70"/>
      <c r="E15" s="66">
        <v>500</v>
      </c>
      <c r="F15" s="67">
        <f>+E15+100</f>
        <v>600</v>
      </c>
      <c r="G15" s="67">
        <f>+F15+100</f>
        <v>700</v>
      </c>
    </row>
    <row r="16" spans="2:7" ht="13.2" customHeight="1" x14ac:dyDescent="0.25">
      <c r="B16" s="59" t="s">
        <v>18</v>
      </c>
      <c r="C16" s="70"/>
      <c r="D16" s="70"/>
      <c r="E16" s="68">
        <v>0.1</v>
      </c>
      <c r="F16" s="69">
        <f>+E16-2%</f>
        <v>0.08</v>
      </c>
      <c r="G16" s="69">
        <f>+F16-2%</f>
        <v>0.06</v>
      </c>
    </row>
    <row r="17" spans="2:7" ht="13.2" customHeight="1" x14ac:dyDescent="0.25">
      <c r="B17" s="76"/>
      <c r="C17" s="70"/>
      <c r="D17" s="70"/>
      <c r="E17" s="77"/>
      <c r="F17" s="77"/>
      <c r="G17" s="77"/>
    </row>
    <row r="18" spans="2:7" ht="13.2" customHeight="1" x14ac:dyDescent="0.25">
      <c r="B18" s="78" t="s">
        <v>17</v>
      </c>
      <c r="C18" s="79"/>
      <c r="D18" s="79"/>
      <c r="E18" s="80"/>
      <c r="F18" s="80"/>
      <c r="G18" s="81"/>
    </row>
    <row r="19" spans="2:7" ht="13.2" customHeight="1" x14ac:dyDescent="0.25">
      <c r="B19" s="59" t="s">
        <v>16</v>
      </c>
      <c r="C19" s="70"/>
      <c r="D19" s="70"/>
      <c r="E19" s="58">
        <f>+E$9/E12</f>
        <v>1.02</v>
      </c>
      <c r="F19" s="58">
        <f>+F$9/F12</f>
        <v>0.94666666666666666</v>
      </c>
      <c r="G19" s="58">
        <f>+G$9/G12</f>
        <v>0.86</v>
      </c>
    </row>
    <row r="20" spans="2:7" ht="13.2" customHeight="1" x14ac:dyDescent="0.25">
      <c r="B20" s="59" t="s">
        <v>15</v>
      </c>
      <c r="C20" s="70"/>
      <c r="D20" s="70"/>
      <c r="E20" s="58">
        <f>+E$9/E13</f>
        <v>6.375</v>
      </c>
      <c r="F20" s="58">
        <f>+F$9/F13</f>
        <v>7.1</v>
      </c>
      <c r="G20" s="58">
        <f>+G$9/G13</f>
        <v>7.166666666666667</v>
      </c>
    </row>
    <row r="21" spans="2:7" ht="13.2" customHeight="1" x14ac:dyDescent="0.25">
      <c r="B21" s="59" t="s">
        <v>14</v>
      </c>
      <c r="C21" s="70"/>
      <c r="D21" s="70"/>
      <c r="E21" s="58">
        <f>+E$9/E14</f>
        <v>6</v>
      </c>
      <c r="F21" s="58">
        <f>+F$9/F14</f>
        <v>6.4545454545454541</v>
      </c>
      <c r="G21" s="58">
        <f>+G$9/G14</f>
        <v>6.3703703703703702</v>
      </c>
    </row>
    <row r="22" spans="2:7" ht="13.2" customHeight="1" x14ac:dyDescent="0.25">
      <c r="B22" s="70"/>
      <c r="C22" s="70"/>
      <c r="D22" s="70"/>
      <c r="E22" s="70"/>
      <c r="F22" s="70"/>
      <c r="G22" s="70"/>
    </row>
    <row r="23" spans="2:7" ht="13.2" customHeight="1" x14ac:dyDescent="0.25">
      <c r="B23" s="82" t="s">
        <v>13</v>
      </c>
      <c r="C23" s="83"/>
      <c r="D23" s="83"/>
      <c r="E23" s="83"/>
      <c r="F23" s="83"/>
      <c r="G23" s="84"/>
    </row>
    <row r="24" spans="2:7" ht="13.2" customHeight="1" x14ac:dyDescent="0.25">
      <c r="B24" s="57" t="s">
        <v>12</v>
      </c>
      <c r="C24" s="70"/>
      <c r="D24" s="70"/>
      <c r="E24" s="56">
        <f>+E7/E15</f>
        <v>10</v>
      </c>
      <c r="F24" s="56">
        <f>+F7/F15</f>
        <v>11.25</v>
      </c>
      <c r="G24" s="56">
        <f>+G7/G15</f>
        <v>11.428571428571429</v>
      </c>
    </row>
    <row r="25" spans="2:7" ht="13.2" customHeight="1" x14ac:dyDescent="0.25">
      <c r="B25" s="57" t="s">
        <v>11</v>
      </c>
      <c r="C25" s="70"/>
      <c r="D25" s="70"/>
      <c r="E25" s="55">
        <f>+E24/(E16*100)</f>
        <v>1</v>
      </c>
      <c r="F25" s="55">
        <f>+F24/(F16*100)</f>
        <v>1.40625</v>
      </c>
      <c r="G25" s="55">
        <f>+G24/(G16*100)</f>
        <v>1.9047619047619049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2022-09-29T21:19:29Z</dcterms:modified>
</cp:coreProperties>
</file>